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uckeyemailosu-my.sharepoint.com/personal/melendez_96_osu_edu/Documents/A00_OSU COE Events + Initiatives _StudyAbroad/Study Abroad Program/SU26 Imagineering/"/>
    </mc:Choice>
  </mc:AlternateContent>
  <xr:revisionPtr revIDLastSave="615" documentId="8_{5F468063-1258-4B32-AD7D-492A7782DFAC}" xr6:coauthVersionLast="47" xr6:coauthVersionMax="47" xr10:uidLastSave="{ED086A25-FD54-407F-B0F1-650A039CE993}"/>
  <bookViews>
    <workbookView xWindow="12720" yWindow="2040" windowWidth="17805" windowHeight="13350" xr2:uid="{DAC265EB-4475-4F09-946B-C89BE3D09859}"/>
  </bookViews>
  <sheets>
    <sheet name="Around the World" sheetId="1" r:id="rId1"/>
    <sheet name="Alignment Map" sheetId="2" r:id="rId2"/>
  </sheets>
  <definedNames>
    <definedName name="A" localSheetId="0">#REF!</definedName>
    <definedName name="A">#REF!</definedName>
    <definedName name="Actual" localSheetId="0">('Around the World'!PeriodInActual*(#REF!&gt;0))*'Around the World'!PeriodInPlan</definedName>
    <definedName name="Actual">(PeriodInActual*(#REF!&gt;0))*PeriodInPlan</definedName>
    <definedName name="ActualBeyond" localSheetId="0">'Around the World'!PeriodInActual*(#REF!&gt;0)</definedName>
    <definedName name="ActualBeyond">PeriodInActual*(#REF!&gt;0)</definedName>
    <definedName name="Journal" localSheetId="0">('Around the World'!PeriodInActual*(#REF!&gt;0))*'Around the World'!Roadmap</definedName>
    <definedName name="Journal">(PeriodInActual*(#REF!&gt;0))*Roadmap</definedName>
    <definedName name="PercentComplete" localSheetId="0">'Around the World'!PercentCompleteBeyond*'Around the World'!PeriodInPlan</definedName>
    <definedName name="PercentComplete">PercentCompleteBeyond*PeriodInPlan</definedName>
    <definedName name="PercentCompleteBeyond" localSheetId="0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>#REF!</definedName>
    <definedName name="PeriodInActual" localSheetId="0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>#REF!=MEDIAN(#REF!,#REF!,#REF!+#REF!-1)</definedName>
    <definedName name="Plan" localSheetId="0">'Around the World'!PeriodInPlan*(#REF!&gt;0)</definedName>
    <definedName name="Plan">PeriodInPlan*(#REF!&gt;0)</definedName>
    <definedName name="Roadmap" localSheetId="0">#REF!=MEDIAN(#REF!,#REF!,#REF!+#REF!-1)</definedName>
    <definedName name="Roadmap">#REF!=MEDIAN(#REF!,#REF!,#REF!+#REF!-1)</definedName>
    <definedName name="TitleRegion..BO60" localSheetId="0">#REF!</definedName>
    <definedName name="TitleRegion..BO6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" l="1"/>
  <c r="D175" i="1"/>
  <c r="D174" i="1"/>
  <c r="D173" i="1"/>
  <c r="D172" i="1"/>
  <c r="D171" i="1"/>
  <c r="D170" i="1"/>
  <c r="D169" i="1"/>
  <c r="D168" i="1"/>
  <c r="D167" i="1"/>
  <c r="D166" i="1"/>
  <c r="D165" i="1"/>
  <c r="F37" i="1"/>
  <c r="F44" i="1"/>
  <c r="F50" i="1"/>
  <c r="E50" i="1"/>
  <c r="E44" i="1"/>
  <c r="E37" i="1"/>
  <c r="E27" i="1"/>
  <c r="E17" i="1"/>
  <c r="F17" i="1"/>
  <c r="F27" i="1"/>
  <c r="F158" i="1"/>
  <c r="F146" i="1"/>
  <c r="F134" i="1"/>
  <c r="F125" i="1"/>
  <c r="F159" i="1" s="1"/>
  <c r="E158" i="1"/>
  <c r="D158" i="1"/>
  <c r="E146" i="1"/>
  <c r="D146" i="1"/>
  <c r="E125" i="1"/>
  <c r="E159" i="1" s="1"/>
  <c r="E134" i="1"/>
  <c r="D134" i="1"/>
  <c r="D125" i="1"/>
  <c r="D115" i="1"/>
  <c r="E115" i="1"/>
  <c r="F115" i="1"/>
  <c r="F56" i="1"/>
  <c r="D56" i="1"/>
  <c r="E56" i="1"/>
  <c r="F111" i="1"/>
  <c r="E111" i="1"/>
  <c r="F107" i="1"/>
  <c r="E107" i="1"/>
  <c r="D107" i="1"/>
  <c r="D111" i="1"/>
  <c r="F102" i="1"/>
  <c r="E102" i="1"/>
  <c r="D102" i="1"/>
  <c r="F94" i="1"/>
  <c r="E94" i="1"/>
  <c r="D94" i="1"/>
  <c r="F88" i="1"/>
  <c r="E88" i="1"/>
  <c r="D88" i="1"/>
  <c r="F82" i="1"/>
  <c r="E82" i="1"/>
  <c r="D82" i="1"/>
  <c r="F76" i="1"/>
  <c r="E76" i="1"/>
  <c r="D76" i="1"/>
  <c r="D73" i="1"/>
  <c r="E73" i="1"/>
  <c r="F73" i="1"/>
  <c r="D68" i="1"/>
  <c r="F68" i="1"/>
  <c r="E68" i="1"/>
  <c r="F62" i="1"/>
  <c r="E62" i="1"/>
  <c r="D62" i="1"/>
  <c r="D37" i="1"/>
  <c r="F10" i="1"/>
  <c r="F7" i="1"/>
  <c r="D177" i="1" l="1"/>
  <c r="E51" i="1"/>
  <c r="F51" i="1"/>
  <c r="D159" i="1"/>
  <c r="F116" i="1"/>
  <c r="E116" i="1"/>
  <c r="D116" i="1"/>
  <c r="F160" i="1" l="1"/>
  <c r="E160" i="1" l="1"/>
  <c r="D50" i="1"/>
  <c r="D44" i="1"/>
  <c r="D27" i="1"/>
  <c r="D17" i="1"/>
  <c r="E10" i="1"/>
  <c r="D10" i="1"/>
  <c r="E7" i="1"/>
  <c r="D7" i="1"/>
  <c r="D51" i="1" l="1"/>
  <c r="D160" i="1" s="1"/>
  <c r="E168" i="1"/>
  <c r="E165" i="1" l="1"/>
  <c r="E166" i="1"/>
  <c r="E167" i="1"/>
  <c r="E173" i="1"/>
  <c r="E174" i="1"/>
  <c r="E175" i="1"/>
  <c r="E172" i="1"/>
  <c r="E176" i="1"/>
  <c r="E171" i="1"/>
  <c r="E170" i="1"/>
  <c r="E169" i="1"/>
  <c r="E177" i="1" l="1"/>
</calcChain>
</file>

<file path=xl/sharedStrings.xml><?xml version="1.0" encoding="utf-8"?>
<sst xmlns="http://schemas.openxmlformats.org/spreadsheetml/2006/main" count="432" uniqueCount="209">
  <si>
    <t>Points</t>
  </si>
  <si>
    <t xml:space="preserve">Total </t>
  </si>
  <si>
    <t>OIA</t>
  </si>
  <si>
    <t>•	Introductions and Roles
•	Resources
•	Program Dates
•	Air Travel
•	Accommodations
•	Program Fees and Financial Aid
•	Cancellation Policy</t>
  </si>
  <si>
    <t>Sub Total</t>
  </si>
  <si>
    <t xml:space="preserve">In-Person OIA Orientation #1  </t>
  </si>
  <si>
    <t xml:space="preserve">In-Person OIA Orientation #2  </t>
  </si>
  <si>
    <t>Module</t>
  </si>
  <si>
    <t xml:space="preserve">March TBD 4:00-5:00 </t>
  </si>
  <si>
    <t>(Enarson Hall 100)</t>
  </si>
  <si>
    <t xml:space="preserve"> Reading &amp; Preparation</t>
  </si>
  <si>
    <t>Due</t>
  </si>
  <si>
    <t>N/A</t>
  </si>
  <si>
    <t>Around the World with Disney Imagineering</t>
  </si>
  <si>
    <t>Welcome to Around the World with Disney Imagineering!</t>
  </si>
  <si>
    <t>History of Disney and Imagineering</t>
  </si>
  <si>
    <t>Online check-in</t>
  </si>
  <si>
    <t>Friday, June 5, 2026</t>
  </si>
  <si>
    <t>Carmen Canvas</t>
  </si>
  <si>
    <t>Synchronous [Zoom Link]</t>
  </si>
  <si>
    <t>Tuesday, June 9, 2026</t>
  </si>
  <si>
    <t>US Parks and the Foundations of the Disney Brand</t>
  </si>
  <si>
    <t>Individual Assignment</t>
  </si>
  <si>
    <t>Global Parks and Cultural Influences on the Brand</t>
  </si>
  <si>
    <t>Wednesday, June 10, 2026</t>
  </si>
  <si>
    <t>Post [communication app]</t>
  </si>
  <si>
    <t>Thursday, June 11, 2026</t>
  </si>
  <si>
    <t>•	Health and Safety
•	Informed Traveler
•	Packing
•	Travel Arrangements and Arrival in Countries
•	Communication While Abroad
•	Social Media
•	Money Matters
•	Itinerary</t>
  </si>
  <si>
    <t xml:space="preserve">April TBD 4:00-5:00 </t>
  </si>
  <si>
    <t>Tuesday, June 2, 2026</t>
  </si>
  <si>
    <t>Wednesday, June 3, 2026</t>
  </si>
  <si>
    <t>Group Assignment</t>
  </si>
  <si>
    <t xml:space="preserve">Reminder: (Due) Assignment #4 &amp; 10 </t>
  </si>
  <si>
    <t>Thursday, June 4, 2026</t>
  </si>
  <si>
    <t>5 (Pre-Trip)</t>
  </si>
  <si>
    <t>4 (Pre-Trip)</t>
  </si>
  <si>
    <t>3 (Pre-Trip)</t>
  </si>
  <si>
    <t>2 (Pre-Trip)</t>
  </si>
  <si>
    <t>1 (Pre-Trip)</t>
  </si>
  <si>
    <t xml:space="preserve">Dates                                                                          </t>
  </si>
  <si>
    <t>7 (Post-Trip)</t>
  </si>
  <si>
    <t>6                (During Trip)</t>
  </si>
  <si>
    <t>Reading &amp; Preparation</t>
  </si>
  <si>
    <t>Topics / Itinerary</t>
  </si>
  <si>
    <t xml:space="preserve">To-Dos / Coursework </t>
  </si>
  <si>
    <t>Study Abroad: Around the World with Disney Imagineering</t>
  </si>
  <si>
    <t>Day 1: Anaheim</t>
  </si>
  <si>
    <t>Day 2: Anaheim</t>
  </si>
  <si>
    <t>Day 3: Anaheim</t>
  </si>
  <si>
    <t>Friday, June 12, 2026</t>
  </si>
  <si>
    <t>Day 4: Anaheim</t>
  </si>
  <si>
    <t>Saturday, June 13, 2026</t>
  </si>
  <si>
    <t>Day 5: Anaheim to Tokyo</t>
  </si>
  <si>
    <t>Day 6: Tokyo</t>
  </si>
  <si>
    <t>Day 7: Tokyo</t>
  </si>
  <si>
    <t>Day 8: Tokyo</t>
  </si>
  <si>
    <t>Day 9: Tokyo</t>
  </si>
  <si>
    <t>Day 11: Kyoto</t>
  </si>
  <si>
    <t>Day 10: Tokyo to Kyoto</t>
  </si>
  <si>
    <t>Day 12: Kyoto</t>
  </si>
  <si>
    <t>8 (Post-Trip)</t>
  </si>
  <si>
    <t>9 (Post-Trip)</t>
  </si>
  <si>
    <t xml:space="preserve">Individual Assignment </t>
  </si>
  <si>
    <t xml:space="preserve">Group Assignment </t>
  </si>
  <si>
    <t>Carmen Canvas &amp; Zoom</t>
  </si>
  <si>
    <t>Reflective Dialogue</t>
  </si>
  <si>
    <t>EOD (local time)</t>
  </si>
  <si>
    <t>CLO/ GEG Alignment</t>
  </si>
  <si>
    <t>CLO1, 2; GEG 1, 2</t>
  </si>
  <si>
    <t>CLO 1, 2; GEG1, 2</t>
  </si>
  <si>
    <t>CLO 1, 2; GEG 1, 2</t>
  </si>
  <si>
    <t>CLO 3; GEG 3</t>
  </si>
  <si>
    <t>CLO 4; GEG 4</t>
  </si>
  <si>
    <t>CLO 2, 3; GEG 2, 3</t>
  </si>
  <si>
    <t>%</t>
  </si>
  <si>
    <t>Check-In</t>
  </si>
  <si>
    <t>Imagineering Your Future: How Do You Apply Your Experience</t>
  </si>
  <si>
    <t>Learning Community Meet up</t>
  </si>
  <si>
    <t>Total Points/ Estimated Hours</t>
  </si>
  <si>
    <t>Sunday, June 14, 2026</t>
  </si>
  <si>
    <t>Monday, June 15, 2026</t>
  </si>
  <si>
    <t>Tuesday, June 16, 2026</t>
  </si>
  <si>
    <t>Wednesday, June 17, 2026</t>
  </si>
  <si>
    <t>Thursday, June 18, 2026</t>
  </si>
  <si>
    <t>Friday, June 19, 2026</t>
  </si>
  <si>
    <t>Saturday, June 20, 2026</t>
  </si>
  <si>
    <t>Assignment 5A (During-trip): Photo Travel Journal</t>
  </si>
  <si>
    <t>Assignment 4A: Morning Meeting 1</t>
  </si>
  <si>
    <t>Assignment 4B: Topic of the Day 1</t>
  </si>
  <si>
    <t>Assignment 5B (During-trip):  Written Travel Journal</t>
  </si>
  <si>
    <t>Assignment 4A: Morning Meeting 2</t>
  </si>
  <si>
    <t>Assignment 2B (During-trip): Pitch an Attraction (Group) – Video Pitch</t>
  </si>
  <si>
    <t>Assignment 4A: Morning Meeting 3</t>
  </si>
  <si>
    <t>Assignment 4A: Morning Meeting 4</t>
  </si>
  <si>
    <t>Assignment 4A: Morning Meeting 5</t>
  </si>
  <si>
    <t>Assignment 4B: Topic of the Day 2</t>
  </si>
  <si>
    <t>Assignment 4A: Morning Meeting 7</t>
  </si>
  <si>
    <t>Assignment 4A: Morning Meeting 8</t>
  </si>
  <si>
    <t>Assignment 4B: Topic of the Day 3</t>
  </si>
  <si>
    <t>Assignment 2C (During-trip): Peer Review of Pitch an Attraction (Individual) – Video Pitch</t>
  </si>
  <si>
    <t>Assignment 4A: Morning Meeting 9</t>
  </si>
  <si>
    <t>Assignment 4B: Topic of the Day 4</t>
  </si>
  <si>
    <t>2B (During-trip): Pitch an Attraction (Group) – Video Pitch</t>
  </si>
  <si>
    <t>2C (During-trip): Peer Review of Pitch an Attraction (Individual) – Video Pitch</t>
  </si>
  <si>
    <t>4A (During-trip):  Morning Meetings (9 meetings)</t>
  </si>
  <si>
    <t>4B  (During-trip): Topic of the Day (4 topics)</t>
  </si>
  <si>
    <t>5A (During-trip): Photo Travel Journal</t>
  </si>
  <si>
    <t>5B (During-trip): Written Travel Journal</t>
  </si>
  <si>
    <t xml:space="preserve">6 (Post-trip): Write Your Story </t>
  </si>
  <si>
    <t>Assignment Group</t>
  </si>
  <si>
    <t>Traveling</t>
  </si>
  <si>
    <t>Traveling on your own</t>
  </si>
  <si>
    <t>Daily Exploration + Learning</t>
  </si>
  <si>
    <t>Prologue &amp; Chapter 1 in Iwerks (2022)</t>
  </si>
  <si>
    <t>Chapter 2 &amp; 3 in Iwerks (2022)</t>
  </si>
  <si>
    <t>Chapter 3 in Mittermeier (2021)</t>
  </si>
  <si>
    <t>Introduction &amp; Chapter 1 in Telotte (2010)</t>
  </si>
  <si>
    <t>Syllabus and Canvas Course</t>
  </si>
  <si>
    <t>Course Assignment Overview</t>
  </si>
  <si>
    <t xml:space="preserve">2A (Pre-trip): Pitch an Attraction (Group) </t>
  </si>
  <si>
    <t>1B (Pre-trip): Peer Review &amp; Personal Integrity Statement: Reflecting on Travel Expectations (Individual)</t>
  </si>
  <si>
    <t>Join [communication app] and Teams' course channel</t>
  </si>
  <si>
    <t>Questions &amp; Housekeeping</t>
  </si>
  <si>
    <t>Introductions and Icebreakers; Syllabus review</t>
  </si>
  <si>
    <t xml:space="preserve">Assignment Group </t>
  </si>
  <si>
    <t>CLO 2, 3 GEG 2, 3</t>
  </si>
  <si>
    <t xml:space="preserve">1A (Pre-trip): Travel Expectations (Group) </t>
  </si>
  <si>
    <t xml:space="preserve">Assignment </t>
  </si>
  <si>
    <t xml:space="preserve">Mapping Highlights of Coursework to Outcomes and Goals	</t>
  </si>
  <si>
    <t>Coursework</t>
  </si>
  <si>
    <t>Possible Points</t>
  </si>
  <si>
    <t>CLOs</t>
  </si>
  <si>
    <t>GEGs</t>
  </si>
  <si>
    <t>CLO 1: Examine the principles and practices of Disney Imagineering through scholarly research.
CLO 2: Integrate diverse perspectives and disciplines to create immersive environments.</t>
  </si>
  <si>
    <t>Goal 1: Inspect lived environments at a more advanced and in-depth level than in the foundations component.
Goal 2: Integrate approaches to understanding lived environments by making connections to out-of-classroom experience with academic knowledge or across disciplines and/or to work they have done in previous classes and that they anticipate doing in the future.</t>
  </si>
  <si>
    <t>CLO 2: Integrate diverse perspectives and disciplines to create immersive environments.
CLO 3: Analyze how Disney Imagineering designs immersive environments and how these environments reflect and influence culture and society.</t>
  </si>
  <si>
    <t>Goal 2: Integrate approaches to understanding lived environments by making connections to out-of-classroom experience with academic knowledge or across disciplines and/or to work they have done in previous classes and that they anticipate doing in the future.
Goal 3: Explore a range of perspectives on the interactions and impacts between humans and one or more types of environments (e.g., agricultural, built, cultural, economic, intellectual, natural) in which humans live.</t>
  </si>
  <si>
    <t>CLO 3: Analyze how Disney Imagineering designs immersive environments and how these environments reflect and influence culture and society.</t>
  </si>
  <si>
    <t>GEG 3: Explore a range of perspectives on the interactions and impacts between humans and one or more types of environments (e.g., agriculture, built, cultural, economic, intellectual, natural) in which humans live.</t>
  </si>
  <si>
    <t>CLO 4: Create reflective work that demonstrates personal growth and responses to new experiences.</t>
  </si>
  <si>
    <t>GEG 4: Analyze a variety of perceptions, representations, and/or discourse about environments and humans within them.</t>
  </si>
  <si>
    <t>3A (Pre-trip): Portfolio – Pre-trip Problem Identification Project</t>
  </si>
  <si>
    <t>3B (Post-trip): Portfolio – Final Project</t>
  </si>
  <si>
    <t>Actual Hours</t>
  </si>
  <si>
    <t>Aynchronous lecture</t>
  </si>
  <si>
    <t>Morning lecture from park experts</t>
  </si>
  <si>
    <t>Behind the scenes lecture and tour</t>
  </si>
  <si>
    <t>Group meeting and lecture</t>
  </si>
  <si>
    <t>Behind the scenes lecture and tour Tokyo DisneySea</t>
  </si>
  <si>
    <t>Behind the scenes lecture and tour Tokyo DisneyLand</t>
  </si>
  <si>
    <t>Cultural context tour and lecture</t>
  </si>
  <si>
    <t>Kyoto cultural context and exploration tour and lecture</t>
  </si>
  <si>
    <t>CLO 4; GEG 2, 4</t>
  </si>
  <si>
    <t xml:space="preserve">5A: Photo Travel Journal (Modules 6)
This coursework deepens your visual and narrative reflection on lived experiences. </t>
  </si>
  <si>
    <t xml:space="preserve">6: Write Your Story Summary (Module 9)
This coursework synthesis strengthens your ability to develop a personal narrative and learning. </t>
  </si>
  <si>
    <t xml:space="preserve">5B: Travel Reflections Written Journal (Module 6)
This coursework strengthens your ability to develop a written analysis of personal growth and environmental interaction. </t>
  </si>
  <si>
    <t xml:space="preserve">4B: Topic of the Day (4 topics over trip) (Module 6)
This coursework encourages analysis of cultural and environmental themes.
</t>
  </si>
  <si>
    <t xml:space="preserve">4A: Morning Meetings (9 meetings over trip) (Module 6)
This coursework supports discussion and reflection on immersive environments.
</t>
  </si>
  <si>
    <t xml:space="preserve">3B: Problem Portfolio – Final Project – (Module 9)
This coursework strengthens your ability to culminate interdisciplinary synthesis. </t>
  </si>
  <si>
    <t>3A: Problem Portfolio – Pre-trip Identification Project  (Module 2)
This coursework initiates early analysis of design and cultural impact.</t>
  </si>
  <si>
    <t xml:space="preserve">2C: Peer Review of Pitch an Attraction (Group) – Video Pitch (Module 6)
This coursework: 
• Helps you deepen your understanding through critique. 
• Deepens your reflection and refinement of integrated ideas. </t>
  </si>
  <si>
    <t xml:space="preserve">2B: Pitch an Attraction (Group) – Video Pitch (Module 6)
This coursework: 
•	Requires you to demonstrate your understanding through creative synthesis. 
•	Strengthens your interdisciplinary application. </t>
  </si>
  <si>
    <t xml:space="preserve">2A: Pitch an Attraction (Group) (Module 1)
This coursework: 
• Requires research and application of Imagineering principles. 
• Encourages you to develop essential skills by collaborating on the integration of ideas. </t>
  </si>
  <si>
    <t xml:space="preserve">1B: Peer Review of Travel Expectations Project (Module 3)
This coursework helps you become better at giving and receiving constructive feedback on personal and group perspectives. </t>
  </si>
  <si>
    <t xml:space="preserve">1A: Travel Expectations Project (Group) (Module 1)
This coursework deepens your anticipatory reflection and strengthens your ability to set goals. </t>
  </si>
  <si>
    <t>(Modality or Location)</t>
  </si>
  <si>
    <t>Credit Allocation Hours</t>
  </si>
  <si>
    <t>Assignment 3A (Pre-trip): Portfolio – Pre-trip Problem Identification Project</t>
  </si>
  <si>
    <t>Assignment 2A (Pre-trip): Pitch an Attraction</t>
  </si>
  <si>
    <t>Assignment 1A (Pre-trip): Travel Expectations</t>
  </si>
  <si>
    <t>Assignment 1B (Pre-trip): Peer Review &amp; Personal Integrity Statement</t>
  </si>
  <si>
    <t>N/G</t>
  </si>
  <si>
    <t>Assignment 6 (Post-trip): Write Your Story</t>
  </si>
  <si>
    <t>Assignment 3B (Post-trip): Portfolio, Final Project</t>
  </si>
  <si>
    <t>Education abroad experiences</t>
  </si>
  <si>
    <t>*Actual hours for working on assignments may vary</t>
  </si>
  <si>
    <t>Traveling (Arrival/ Check-In)</t>
  </si>
  <si>
    <t>*Actual hours may vary</t>
  </si>
  <si>
    <t>Study Trip Total</t>
  </si>
  <si>
    <t>Pre-Trip Total</t>
  </si>
  <si>
    <t>Post-Trip Total</t>
  </si>
  <si>
    <t>Monday, June 8, 2026</t>
  </si>
  <si>
    <t>11:59 pm (EST)</t>
  </si>
  <si>
    <t xml:space="preserve"> 11:59 pm (EST)</t>
  </si>
  <si>
    <t>(Before Class)</t>
  </si>
  <si>
    <t>Module 4</t>
  </si>
  <si>
    <t>10 (Post-Trip)</t>
  </si>
  <si>
    <t>Tuesday, June 30, 2026</t>
  </si>
  <si>
    <t>Tuesday, July 7, 2026</t>
  </si>
  <si>
    <t>Tuesday, July 14, 2026</t>
  </si>
  <si>
    <t>Tuesday, July 21, 2026</t>
  </si>
  <si>
    <t>Individual Assignment (Preparation)</t>
  </si>
  <si>
    <t>Module 10</t>
  </si>
  <si>
    <t>Creating OSU Disneyland (1/2)</t>
  </si>
  <si>
    <t>Creating OSU Disneyland (2/2)</t>
  </si>
  <si>
    <t>•	Post Trip Organization &amp; Recovery Tips (2/2)
•	Office Hours (TBD)</t>
  </si>
  <si>
    <t>•	Post Trip Organization &amp; Recovery Tips (1/2)
•	Office Hours (TBD)</t>
  </si>
  <si>
    <t>Carmen Canvas (Discussions)</t>
  </si>
  <si>
    <t xml:space="preserve">Wrap-Up </t>
  </si>
  <si>
    <t xml:space="preserve">Carmen Canvas </t>
  </si>
  <si>
    <t>•	Travel Expectations (2/2)
•	Office Hours (TBD)</t>
  </si>
  <si>
    <t>•	Travel Expectations (1/2)
•	Office Hours, (TBD)</t>
  </si>
  <si>
    <t>•	Packing &amp; Travel Tips (1/2)
•	Office Hours, TBD)</t>
  </si>
  <si>
    <t>•	Packing &amp; Travel Tips (2/2)
•	Office Hours, TBD)</t>
  </si>
  <si>
    <t>Assignment 4A: Morning Meeting 6</t>
  </si>
  <si>
    <t>Imagineering: Lessons Learned Through Experimentation (Part I)</t>
  </si>
  <si>
    <t>Imagineering: Lessons Learned Through Experimentation (Part II)</t>
  </si>
  <si>
    <t xml:space="preserve">We Call It Imagineering' Explores Disney Castles Around the World </t>
  </si>
  <si>
    <t>Read from the optional reading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</si>
</sst>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</cellStyleXfs>
  <cellXfs count="354">
    <xf numFmtId="0" fontId="0" fillId="0" borderId="0" xfId="0"/>
    <xf numFmtId="0" fontId="4" fillId="0" borderId="0" xfId="4"/>
    <xf numFmtId="0" fontId="8" fillId="4" borderId="13" xfId="4" applyFont="1" applyFill="1" applyBorder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/>
    </xf>
    <xf numFmtId="0" fontId="8" fillId="4" borderId="15" xfId="4" applyFont="1" applyFill="1" applyBorder="1" applyAlignment="1">
      <alignment horizontal="center" vertical="center" wrapText="1"/>
    </xf>
    <xf numFmtId="0" fontId="8" fillId="4" borderId="12" xfId="0" applyFont="1" applyFill="1" applyBorder="1"/>
    <xf numFmtId="0" fontId="8" fillId="4" borderId="4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top" wrapText="1"/>
    </xf>
    <xf numFmtId="0" fontId="9" fillId="6" borderId="9" xfId="4" applyFont="1" applyFill="1" applyBorder="1" applyAlignment="1">
      <alignment horizontal="center" vertical="center"/>
    </xf>
    <xf numFmtId="0" fontId="8" fillId="6" borderId="15" xfId="4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9" fontId="9" fillId="7" borderId="39" xfId="1" applyFont="1" applyFill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23" xfId="4" applyFont="1" applyBorder="1" applyAlignment="1">
      <alignment horizontal="left" vertical="top"/>
    </xf>
    <xf numFmtId="0" fontId="9" fillId="0" borderId="9" xfId="4" applyFont="1" applyBorder="1" applyAlignment="1">
      <alignment horizontal="left" vertical="top"/>
    </xf>
    <xf numFmtId="0" fontId="9" fillId="0" borderId="9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16" fontId="8" fillId="0" borderId="22" xfId="4" applyNumberFormat="1" applyFont="1" applyBorder="1"/>
    <xf numFmtId="0" fontId="8" fillId="0" borderId="22" xfId="4" applyFont="1" applyBorder="1"/>
    <xf numFmtId="0" fontId="8" fillId="0" borderId="5" xfId="4" applyFont="1" applyBorder="1" applyAlignment="1">
      <alignment horizontal="center" vertical="center"/>
    </xf>
    <xf numFmtId="0" fontId="8" fillId="0" borderId="41" xfId="4" applyFont="1" applyBorder="1" applyAlignment="1">
      <alignment vertical="top" wrapText="1"/>
    </xf>
    <xf numFmtId="0" fontId="8" fillId="0" borderId="12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center" vertical="center"/>
    </xf>
    <xf numFmtId="0" fontId="8" fillId="0" borderId="42" xfId="4" applyFont="1" applyBorder="1" applyAlignment="1">
      <alignment vertical="top" wrapText="1"/>
    </xf>
    <xf numFmtId="16" fontId="8" fillId="0" borderId="6" xfId="0" applyNumberFormat="1" applyFont="1" applyBorder="1" applyAlignment="1">
      <alignment wrapText="1"/>
    </xf>
    <xf numFmtId="0" fontId="8" fillId="0" borderId="10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9" fillId="0" borderId="9" xfId="4" applyFont="1" applyBorder="1" applyAlignment="1">
      <alignment horizontal="left" vertical="center" wrapText="1"/>
    </xf>
    <xf numFmtId="16" fontId="9" fillId="0" borderId="23" xfId="4" applyNumberFormat="1" applyFont="1" applyBorder="1" applyAlignment="1">
      <alignment horizontal="left" vertical="center"/>
    </xf>
    <xf numFmtId="16" fontId="9" fillId="0" borderId="25" xfId="4" applyNumberFormat="1" applyFont="1" applyBorder="1" applyAlignment="1">
      <alignment horizontal="left" vertical="center"/>
    </xf>
    <xf numFmtId="16" fontId="9" fillId="0" borderId="9" xfId="4" applyNumberFormat="1" applyFont="1" applyBorder="1" applyAlignment="1">
      <alignment horizontal="left" vertical="center"/>
    </xf>
    <xf numFmtId="0" fontId="10" fillId="9" borderId="50" xfId="4" applyFont="1" applyFill="1" applyBorder="1" applyAlignment="1">
      <alignment horizontal="center" vertical="center" wrapText="1"/>
    </xf>
    <xf numFmtId="0" fontId="12" fillId="9" borderId="42" xfId="4" applyFont="1" applyFill="1" applyBorder="1" applyAlignment="1">
      <alignment horizontal="center" vertical="center" wrapText="1"/>
    </xf>
    <xf numFmtId="0" fontId="9" fillId="0" borderId="0" xfId="4" applyFont="1"/>
    <xf numFmtId="0" fontId="8" fillId="4" borderId="2" xfId="0" applyFont="1" applyFill="1" applyBorder="1"/>
    <xf numFmtId="16" fontId="8" fillId="0" borderId="2" xfId="4" applyNumberFormat="1" applyFont="1" applyBorder="1"/>
    <xf numFmtId="0" fontId="8" fillId="4" borderId="9" xfId="0" applyFont="1" applyFill="1" applyBorder="1"/>
    <xf numFmtId="0" fontId="8" fillId="4" borderId="51" xfId="0" applyFont="1" applyFill="1" applyBorder="1"/>
    <xf numFmtId="0" fontId="9" fillId="6" borderId="9" xfId="4" applyFont="1" applyFill="1" applyBorder="1" applyAlignment="1">
      <alignment horizontal="left" vertical="top" wrapText="1"/>
    </xf>
    <xf numFmtId="0" fontId="9" fillId="7" borderId="9" xfId="4" applyFont="1" applyFill="1" applyBorder="1" applyAlignment="1">
      <alignment horizontal="left" vertical="top" wrapText="1"/>
    </xf>
    <xf numFmtId="0" fontId="9" fillId="0" borderId="9" xfId="4" applyFont="1" applyBorder="1" applyAlignment="1">
      <alignment horizontal="left" vertical="top" wrapText="1"/>
    </xf>
    <xf numFmtId="16" fontId="8" fillId="0" borderId="43" xfId="4" applyNumberFormat="1" applyFont="1" applyBorder="1"/>
    <xf numFmtId="0" fontId="8" fillId="0" borderId="23" xfId="4" applyFont="1" applyBorder="1"/>
    <xf numFmtId="0" fontId="8" fillId="0" borderId="13" xfId="0" applyFont="1" applyBorder="1"/>
    <xf numFmtId="0" fontId="8" fillId="4" borderId="13" xfId="0" applyFont="1" applyFill="1" applyBorder="1" applyAlignment="1">
      <alignment vertical="top"/>
    </xf>
    <xf numFmtId="16" fontId="8" fillId="0" borderId="2" xfId="4" applyNumberFormat="1" applyFont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16" fontId="8" fillId="0" borderId="51" xfId="4" applyNumberFormat="1" applyFont="1" applyBorder="1" applyAlignment="1">
      <alignment horizontal="left" vertical="top"/>
    </xf>
    <xf numFmtId="0" fontId="9" fillId="7" borderId="9" xfId="4" applyFont="1" applyFill="1" applyBorder="1" applyAlignment="1">
      <alignment horizontal="center" vertical="center"/>
    </xf>
    <xf numFmtId="0" fontId="8" fillId="7" borderId="15" xfId="4" applyFont="1" applyFill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/>
    </xf>
    <xf numFmtId="0" fontId="4" fillId="0" borderId="0" xfId="4" applyAlignment="1">
      <alignment vertical="center"/>
    </xf>
    <xf numFmtId="16" fontId="8" fillId="6" borderId="59" xfId="0" applyNumberFormat="1" applyFont="1" applyFill="1" applyBorder="1" applyAlignment="1">
      <alignment vertical="top" wrapText="1"/>
    </xf>
    <xf numFmtId="16" fontId="8" fillId="6" borderId="9" xfId="0" applyNumberFormat="1" applyFont="1" applyFill="1" applyBorder="1" applyAlignment="1">
      <alignment vertical="top" wrapText="1"/>
    </xf>
    <xf numFmtId="16" fontId="8" fillId="7" borderId="59" xfId="0" applyNumberFormat="1" applyFont="1" applyFill="1" applyBorder="1" applyAlignment="1">
      <alignment vertical="top" wrapText="1"/>
    </xf>
    <xf numFmtId="16" fontId="8" fillId="7" borderId="9" xfId="0" applyNumberFormat="1" applyFont="1" applyFill="1" applyBorder="1" applyAlignment="1">
      <alignment vertical="top" wrapText="1"/>
    </xf>
    <xf numFmtId="9" fontId="9" fillId="6" borderId="39" xfId="1" applyFont="1" applyFill="1" applyBorder="1" applyAlignment="1">
      <alignment horizontal="center" vertical="center"/>
    </xf>
    <xf numFmtId="0" fontId="8" fillId="0" borderId="60" xfId="4" applyFont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5" fillId="10" borderId="35" xfId="4" applyFont="1" applyFill="1" applyBorder="1" applyAlignment="1">
      <alignment horizontal="center" vertical="center" wrapText="1"/>
    </xf>
    <xf numFmtId="0" fontId="5" fillId="10" borderId="22" xfId="4" applyFont="1" applyFill="1" applyBorder="1" applyAlignment="1">
      <alignment horizontal="center" vertical="center"/>
    </xf>
    <xf numFmtId="0" fontId="5" fillId="10" borderId="23" xfId="4" applyFont="1" applyFill="1" applyBorder="1" applyAlignment="1">
      <alignment horizontal="center" vertical="center"/>
    </xf>
    <xf numFmtId="9" fontId="5" fillId="10" borderId="57" xfId="1" applyFont="1" applyFill="1" applyBorder="1" applyAlignment="1">
      <alignment horizontal="center" vertical="center"/>
    </xf>
    <xf numFmtId="0" fontId="8" fillId="6" borderId="15" xfId="4" applyFont="1" applyFill="1" applyBorder="1" applyAlignment="1">
      <alignment horizontal="center" vertical="center"/>
    </xf>
    <xf numFmtId="9" fontId="9" fillId="6" borderId="33" xfId="1" applyFont="1" applyFill="1" applyBorder="1" applyAlignment="1">
      <alignment horizontal="center" vertical="center"/>
    </xf>
    <xf numFmtId="0" fontId="9" fillId="11" borderId="59" xfId="4" applyFont="1" applyFill="1" applyBorder="1" applyAlignment="1">
      <alignment horizontal="left" vertical="top" wrapText="1"/>
    </xf>
    <xf numFmtId="0" fontId="9" fillId="11" borderId="9" xfId="4" applyFont="1" applyFill="1" applyBorder="1" applyAlignment="1">
      <alignment vertical="top"/>
    </xf>
    <xf numFmtId="0" fontId="8" fillId="11" borderId="15" xfId="4" applyFont="1" applyFill="1" applyBorder="1" applyAlignment="1">
      <alignment horizontal="center" vertical="center" wrapText="1"/>
    </xf>
    <xf numFmtId="9" fontId="9" fillId="11" borderId="33" xfId="1" applyFont="1" applyFill="1" applyBorder="1" applyAlignment="1">
      <alignment horizontal="center" vertical="center"/>
    </xf>
    <xf numFmtId="9" fontId="9" fillId="11" borderId="39" xfId="1" applyFont="1" applyFill="1" applyBorder="1" applyAlignment="1">
      <alignment horizontal="center" vertical="center"/>
    </xf>
    <xf numFmtId="16" fontId="8" fillId="11" borderId="59" xfId="0" applyNumberFormat="1" applyFont="1" applyFill="1" applyBorder="1" applyAlignment="1">
      <alignment vertical="top" wrapText="1"/>
    </xf>
    <xf numFmtId="16" fontId="8" fillId="11" borderId="9" xfId="0" applyNumberFormat="1" applyFont="1" applyFill="1" applyBorder="1" applyAlignment="1">
      <alignment vertical="top" wrapText="1"/>
    </xf>
    <xf numFmtId="16" fontId="8" fillId="12" borderId="59" xfId="0" applyNumberFormat="1" applyFont="1" applyFill="1" applyBorder="1" applyAlignment="1">
      <alignment vertical="top" wrapText="1"/>
    </xf>
    <xf numFmtId="16" fontId="8" fillId="12" borderId="9" xfId="0" applyNumberFormat="1" applyFont="1" applyFill="1" applyBorder="1" applyAlignment="1">
      <alignment vertical="top" wrapText="1"/>
    </xf>
    <xf numFmtId="0" fontId="8" fillId="12" borderId="15" xfId="4" applyFont="1" applyFill="1" applyBorder="1" applyAlignment="1">
      <alignment horizontal="center" vertical="center" wrapText="1"/>
    </xf>
    <xf numFmtId="9" fontId="9" fillId="12" borderId="39" xfId="1" applyFont="1" applyFill="1" applyBorder="1" applyAlignment="1">
      <alignment horizontal="center" vertical="center"/>
    </xf>
    <xf numFmtId="16" fontId="8" fillId="7" borderId="59" xfId="0" applyNumberFormat="1" applyFont="1" applyFill="1" applyBorder="1" applyAlignment="1">
      <alignment horizontal="left" vertical="top" wrapText="1"/>
    </xf>
    <xf numFmtId="16" fontId="8" fillId="13" borderId="59" xfId="0" applyNumberFormat="1" applyFont="1" applyFill="1" applyBorder="1" applyAlignment="1">
      <alignment horizontal="left" vertical="top" wrapText="1"/>
    </xf>
    <xf numFmtId="16" fontId="8" fillId="13" borderId="9" xfId="0" applyNumberFormat="1" applyFont="1" applyFill="1" applyBorder="1" applyAlignment="1">
      <alignment vertical="top"/>
    </xf>
    <xf numFmtId="0" fontId="8" fillId="13" borderId="4" xfId="4" applyFont="1" applyFill="1" applyBorder="1" applyAlignment="1">
      <alignment horizontal="center" vertical="center" wrapText="1"/>
    </xf>
    <xf numFmtId="9" fontId="9" fillId="13" borderId="39" xfId="1" applyFont="1" applyFill="1" applyBorder="1" applyAlignment="1">
      <alignment horizontal="center" vertical="center"/>
    </xf>
    <xf numFmtId="16" fontId="8" fillId="13" borderId="59" xfId="0" applyNumberFormat="1" applyFont="1" applyFill="1" applyBorder="1" applyAlignment="1">
      <alignment vertical="top" wrapText="1"/>
    </xf>
    <xf numFmtId="16" fontId="8" fillId="13" borderId="9" xfId="0" applyNumberFormat="1" applyFont="1" applyFill="1" applyBorder="1" applyAlignment="1">
      <alignment vertical="top" wrapText="1"/>
    </xf>
    <xf numFmtId="0" fontId="8" fillId="13" borderId="15" xfId="4" applyFont="1" applyFill="1" applyBorder="1" applyAlignment="1">
      <alignment horizontal="center" vertical="center" wrapText="1"/>
    </xf>
    <xf numFmtId="0" fontId="9" fillId="14" borderId="36" xfId="4" applyFont="1" applyFill="1" applyBorder="1" applyAlignment="1">
      <alignment horizontal="center" vertical="center"/>
    </xf>
    <xf numFmtId="16" fontId="8" fillId="14" borderId="59" xfId="0" applyNumberFormat="1" applyFont="1" applyFill="1" applyBorder="1" applyAlignment="1">
      <alignment vertical="top" wrapText="1"/>
    </xf>
    <xf numFmtId="16" fontId="8" fillId="14" borderId="9" xfId="0" applyNumberFormat="1" applyFont="1" applyFill="1" applyBorder="1" applyAlignment="1">
      <alignment vertical="top" wrapText="1"/>
    </xf>
    <xf numFmtId="0" fontId="8" fillId="14" borderId="15" xfId="4" applyFont="1" applyFill="1" applyBorder="1" applyAlignment="1">
      <alignment horizontal="center" vertical="center" wrapText="1"/>
    </xf>
    <xf numFmtId="9" fontId="9" fillId="14" borderId="39" xfId="1" applyFont="1" applyFill="1" applyBorder="1" applyAlignment="1">
      <alignment horizontal="center" vertical="center"/>
    </xf>
    <xf numFmtId="0" fontId="6" fillId="9" borderId="17" xfId="2" applyFont="1" applyFill="1" applyBorder="1" applyAlignment="1">
      <alignment horizontal="center"/>
    </xf>
    <xf numFmtId="0" fontId="10" fillId="9" borderId="17" xfId="2" applyFont="1" applyFill="1" applyBorder="1" applyAlignment="1">
      <alignment horizontal="center" vertical="center"/>
    </xf>
    <xf numFmtId="0" fontId="6" fillId="10" borderId="17" xfId="2" applyFont="1" applyFill="1" applyBorder="1" applyAlignment="1">
      <alignment horizontal="center"/>
    </xf>
    <xf numFmtId="0" fontId="10" fillId="10" borderId="17" xfId="2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top" wrapText="1"/>
    </xf>
    <xf numFmtId="0" fontId="8" fillId="6" borderId="13" xfId="4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left" vertical="top" wrapText="1"/>
    </xf>
    <xf numFmtId="0" fontId="8" fillId="11" borderId="13" xfId="4" applyFont="1" applyFill="1" applyBorder="1" applyAlignment="1">
      <alignment horizontal="center" vertical="center"/>
    </xf>
    <xf numFmtId="0" fontId="9" fillId="11" borderId="9" xfId="4" applyFont="1" applyFill="1" applyBorder="1" applyAlignment="1">
      <alignment horizontal="left" vertical="top" wrapText="1"/>
    </xf>
    <xf numFmtId="0" fontId="8" fillId="11" borderId="9" xfId="0" applyFont="1" applyFill="1" applyBorder="1" applyAlignment="1">
      <alignment horizontal="left" vertical="top"/>
    </xf>
    <xf numFmtId="0" fontId="8" fillId="12" borderId="13" xfId="0" applyFont="1" applyFill="1" applyBorder="1" applyAlignment="1">
      <alignment horizontal="left" vertical="top" wrapText="1"/>
    </xf>
    <xf numFmtId="0" fontId="8" fillId="12" borderId="13" xfId="4" applyFont="1" applyFill="1" applyBorder="1" applyAlignment="1">
      <alignment horizontal="center" vertical="center"/>
    </xf>
    <xf numFmtId="0" fontId="9" fillId="12" borderId="9" xfId="4" applyFont="1" applyFill="1" applyBorder="1" applyAlignment="1">
      <alignment horizontal="left" vertical="top" wrapText="1"/>
    </xf>
    <xf numFmtId="0" fontId="8" fillId="7" borderId="9" xfId="0" applyFont="1" applyFill="1" applyBorder="1"/>
    <xf numFmtId="0" fontId="8" fillId="7" borderId="13" xfId="4" applyFont="1" applyFill="1" applyBorder="1" applyAlignment="1">
      <alignment horizontal="center" vertical="center"/>
    </xf>
    <xf numFmtId="0" fontId="8" fillId="7" borderId="9" xfId="4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top"/>
    </xf>
    <xf numFmtId="0" fontId="8" fillId="7" borderId="13" xfId="0" applyFont="1" applyFill="1" applyBorder="1" applyAlignment="1">
      <alignment horizontal="left" vertical="top"/>
    </xf>
    <xf numFmtId="0" fontId="8" fillId="13" borderId="13" xfId="4" applyFont="1" applyFill="1" applyBorder="1" applyAlignment="1">
      <alignment horizontal="center" vertical="center"/>
    </xf>
    <xf numFmtId="0" fontId="9" fillId="13" borderId="9" xfId="4" applyFont="1" applyFill="1" applyBorder="1" applyAlignment="1">
      <alignment horizontal="left" vertical="top" wrapText="1"/>
    </xf>
    <xf numFmtId="0" fontId="8" fillId="13" borderId="9" xfId="4" applyFont="1" applyFill="1" applyBorder="1" applyAlignment="1">
      <alignment horizontal="center" vertical="center"/>
    </xf>
    <xf numFmtId="0" fontId="8" fillId="13" borderId="9" xfId="4" applyFont="1" applyFill="1" applyBorder="1" applyAlignment="1">
      <alignment horizontal="center" vertical="center" wrapText="1"/>
    </xf>
    <xf numFmtId="0" fontId="9" fillId="13" borderId="9" xfId="4" applyFont="1" applyFill="1" applyBorder="1" applyAlignment="1">
      <alignment horizontal="center" vertical="center"/>
    </xf>
    <xf numFmtId="0" fontId="8" fillId="13" borderId="13" xfId="4" applyFont="1" applyFill="1" applyBorder="1" applyAlignment="1">
      <alignment horizontal="center" vertical="center" wrapText="1"/>
    </xf>
    <xf numFmtId="0" fontId="8" fillId="13" borderId="9" xfId="0" applyFont="1" applyFill="1" applyBorder="1"/>
    <xf numFmtId="0" fontId="8" fillId="13" borderId="13" xfId="0" applyFont="1" applyFill="1" applyBorder="1" applyAlignment="1">
      <alignment vertical="top"/>
    </xf>
    <xf numFmtId="0" fontId="8" fillId="0" borderId="9" xfId="4" applyFont="1" applyBorder="1" applyAlignment="1">
      <alignment horizontal="left" vertical="top" wrapText="1"/>
    </xf>
    <xf numFmtId="0" fontId="8" fillId="13" borderId="9" xfId="0" applyFont="1" applyFill="1" applyBorder="1" applyAlignment="1">
      <alignment vertical="top"/>
    </xf>
    <xf numFmtId="16" fontId="9" fillId="0" borderId="9" xfId="4" applyNumberFormat="1" applyFont="1" applyBorder="1" applyAlignment="1">
      <alignment horizontal="center" vertical="center"/>
    </xf>
    <xf numFmtId="0" fontId="8" fillId="9" borderId="15" xfId="4" applyFont="1" applyFill="1" applyBorder="1" applyAlignment="1">
      <alignment horizontal="center" vertical="center" wrapText="1"/>
    </xf>
    <xf numFmtId="0" fontId="9" fillId="9" borderId="9" xfId="4" applyFont="1" applyFill="1" applyBorder="1" applyAlignment="1">
      <alignment horizontal="left" vertical="top" wrapText="1"/>
    </xf>
    <xf numFmtId="0" fontId="8" fillId="9" borderId="9" xfId="4" applyFont="1" applyFill="1" applyBorder="1" applyAlignment="1">
      <alignment horizontal="center" vertical="center" wrapText="1"/>
    </xf>
    <xf numFmtId="0" fontId="8" fillId="11" borderId="4" xfId="4" applyFont="1" applyFill="1" applyBorder="1" applyAlignment="1">
      <alignment horizontal="center" vertical="center" wrapText="1"/>
    </xf>
    <xf numFmtId="0" fontId="8" fillId="9" borderId="4" xfId="4" applyFont="1" applyFill="1" applyBorder="1" applyAlignment="1">
      <alignment horizontal="center" vertical="center" wrapText="1"/>
    </xf>
    <xf numFmtId="16" fontId="8" fillId="0" borderId="59" xfId="4" applyNumberFormat="1" applyFont="1" applyBorder="1" applyAlignment="1">
      <alignment vertical="top"/>
    </xf>
    <xf numFmtId="0" fontId="8" fillId="7" borderId="9" xfId="0" applyFont="1" applyFill="1" applyBorder="1" applyAlignment="1">
      <alignment vertical="top"/>
    </xf>
    <xf numFmtId="0" fontId="8" fillId="9" borderId="9" xfId="4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6" borderId="67" xfId="0" applyFont="1" applyFill="1" applyBorder="1" applyAlignment="1">
      <alignment horizontal="left" vertical="top" wrapText="1"/>
    </xf>
    <xf numFmtId="0" fontId="16" fillId="6" borderId="67" xfId="0" applyFont="1" applyFill="1" applyBorder="1" applyAlignment="1">
      <alignment horizontal="center" vertical="center"/>
    </xf>
    <xf numFmtId="0" fontId="16" fillId="11" borderId="67" xfId="0" applyFont="1" applyFill="1" applyBorder="1" applyAlignment="1">
      <alignment horizontal="left" vertical="top" wrapText="1"/>
    </xf>
    <xf numFmtId="0" fontId="16" fillId="11" borderId="67" xfId="0" applyFont="1" applyFill="1" applyBorder="1" applyAlignment="1">
      <alignment horizontal="center" vertical="center"/>
    </xf>
    <xf numFmtId="0" fontId="16" fillId="12" borderId="67" xfId="0" applyFont="1" applyFill="1" applyBorder="1" applyAlignment="1">
      <alignment horizontal="left" vertical="top" wrapText="1"/>
    </xf>
    <xf numFmtId="0" fontId="16" fillId="12" borderId="67" xfId="0" applyFont="1" applyFill="1" applyBorder="1" applyAlignment="1">
      <alignment horizontal="center" vertical="center"/>
    </xf>
    <xf numFmtId="0" fontId="16" fillId="7" borderId="67" xfId="0" applyFont="1" applyFill="1" applyBorder="1" applyAlignment="1">
      <alignment horizontal="left" vertical="top" wrapText="1"/>
    </xf>
    <xf numFmtId="0" fontId="16" fillId="7" borderId="67" xfId="0" applyFont="1" applyFill="1" applyBorder="1" applyAlignment="1">
      <alignment horizontal="center" vertical="center"/>
    </xf>
    <xf numFmtId="0" fontId="16" fillId="13" borderId="67" xfId="0" applyFont="1" applyFill="1" applyBorder="1" applyAlignment="1">
      <alignment horizontal="left" vertical="top" wrapText="1"/>
    </xf>
    <xf numFmtId="0" fontId="16" fillId="13" borderId="67" xfId="0" applyFont="1" applyFill="1" applyBorder="1" applyAlignment="1">
      <alignment horizontal="center" vertical="center"/>
    </xf>
    <xf numFmtId="0" fontId="16" fillId="14" borderId="67" xfId="0" applyFont="1" applyFill="1" applyBorder="1" applyAlignment="1">
      <alignment horizontal="left" vertical="top" wrapText="1"/>
    </xf>
    <xf numFmtId="0" fontId="16" fillId="14" borderId="67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 wrapText="1"/>
    </xf>
    <xf numFmtId="0" fontId="17" fillId="9" borderId="67" xfId="0" applyFont="1" applyFill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12" borderId="13" xfId="4" applyFont="1" applyFill="1" applyBorder="1" applyAlignment="1">
      <alignment horizontal="center" vertical="center" wrapText="1"/>
    </xf>
    <xf numFmtId="0" fontId="8" fillId="12" borderId="5" xfId="4" applyFont="1" applyFill="1" applyBorder="1" applyAlignment="1">
      <alignment horizontal="center" vertical="center" wrapText="1"/>
    </xf>
    <xf numFmtId="0" fontId="8" fillId="12" borderId="7" xfId="4" applyFont="1" applyFill="1" applyBorder="1" applyAlignment="1">
      <alignment horizontal="center" vertical="center" wrapText="1"/>
    </xf>
    <xf numFmtId="0" fontId="8" fillId="14" borderId="13" xfId="4" applyFont="1" applyFill="1" applyBorder="1" applyAlignment="1">
      <alignment horizontal="center" vertical="center" wrapText="1"/>
    </xf>
    <xf numFmtId="0" fontId="8" fillId="14" borderId="5" xfId="4" applyFont="1" applyFill="1" applyBorder="1" applyAlignment="1">
      <alignment horizontal="center" vertical="center" wrapText="1"/>
    </xf>
    <xf numFmtId="0" fontId="8" fillId="13" borderId="7" xfId="4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9" fillId="0" borderId="13" xfId="4" applyFont="1" applyBorder="1" applyAlignment="1">
      <alignment horizontal="left" vertical="center" wrapText="1"/>
    </xf>
    <xf numFmtId="0" fontId="8" fillId="0" borderId="12" xfId="0" applyFont="1" applyBorder="1" applyAlignment="1">
      <alignment vertical="top"/>
    </xf>
    <xf numFmtId="16" fontId="8" fillId="0" borderId="2" xfId="4" applyNumberFormat="1" applyFont="1" applyBorder="1" applyAlignment="1">
      <alignment vertical="top"/>
    </xf>
    <xf numFmtId="16" fontId="18" fillId="0" borderId="2" xfId="4" applyNumberFormat="1" applyFont="1" applyBorder="1" applyAlignment="1">
      <alignment horizontal="left" vertical="top" wrapText="1"/>
    </xf>
    <xf numFmtId="0" fontId="8" fillId="15" borderId="9" xfId="0" applyFont="1" applyFill="1" applyBorder="1" applyAlignment="1">
      <alignment vertical="top" wrapText="1"/>
    </xf>
    <xf numFmtId="0" fontId="8" fillId="15" borderId="4" xfId="4" applyFont="1" applyFill="1" applyBorder="1" applyAlignment="1">
      <alignment horizontal="center" vertical="center" wrapText="1"/>
    </xf>
    <xf numFmtId="0" fontId="8" fillId="15" borderId="9" xfId="4" applyFont="1" applyFill="1" applyBorder="1" applyAlignment="1">
      <alignment horizontal="center" vertical="center"/>
    </xf>
    <xf numFmtId="0" fontId="9" fillId="15" borderId="9" xfId="4" applyFont="1" applyFill="1" applyBorder="1" applyAlignment="1">
      <alignment horizontal="left" vertical="top" wrapText="1"/>
    </xf>
    <xf numFmtId="0" fontId="8" fillId="15" borderId="9" xfId="4" applyFont="1" applyFill="1" applyBorder="1" applyAlignment="1">
      <alignment horizontal="left" vertical="top" wrapText="1"/>
    </xf>
    <xf numFmtId="0" fontId="8" fillId="15" borderId="13" xfId="4" applyFont="1" applyFill="1" applyBorder="1" applyAlignment="1">
      <alignment horizontal="center" vertical="center"/>
    </xf>
    <xf numFmtId="0" fontId="8" fillId="15" borderId="31" xfId="0" applyFont="1" applyFill="1" applyBorder="1"/>
    <xf numFmtId="0" fontId="8" fillId="15" borderId="9" xfId="0" applyFont="1" applyFill="1" applyBorder="1"/>
    <xf numFmtId="0" fontId="8" fillId="15" borderId="9" xfId="0" applyFont="1" applyFill="1" applyBorder="1" applyAlignment="1">
      <alignment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9" xfId="4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vertical="top"/>
    </xf>
    <xf numFmtId="0" fontId="8" fillId="15" borderId="9" xfId="0" applyFont="1" applyFill="1" applyBorder="1" applyAlignment="1">
      <alignment horizontal="left" vertical="top"/>
    </xf>
    <xf numFmtId="0" fontId="8" fillId="15" borderId="9" xfId="0" applyFont="1" applyFill="1" applyBorder="1" applyAlignment="1">
      <alignment horizontal="left" vertical="top" wrapText="1"/>
    </xf>
    <xf numFmtId="0" fontId="6" fillId="10" borderId="20" xfId="2" applyFont="1" applyFill="1" applyBorder="1" applyAlignment="1">
      <alignment horizontal="center"/>
    </xf>
    <xf numFmtId="0" fontId="19" fillId="9" borderId="9" xfId="2" applyFont="1" applyFill="1" applyBorder="1" applyAlignment="1">
      <alignment horizontal="center"/>
    </xf>
    <xf numFmtId="0" fontId="18" fillId="4" borderId="2" xfId="0" applyFont="1" applyFill="1" applyBorder="1" applyAlignment="1">
      <alignment horizontal="left" vertical="top"/>
    </xf>
    <xf numFmtId="0" fontId="9" fillId="0" borderId="23" xfId="4" applyFont="1" applyBorder="1" applyAlignment="1">
      <alignment horizontal="left" vertical="top" wrapText="1"/>
    </xf>
    <xf numFmtId="0" fontId="8" fillId="13" borderId="7" xfId="4" applyFont="1" applyFill="1" applyBorder="1"/>
    <xf numFmtId="0" fontId="8" fillId="13" borderId="10" xfId="4" applyFont="1" applyFill="1" applyBorder="1" applyAlignment="1">
      <alignment horizontal="center" vertical="center" wrapText="1"/>
    </xf>
    <xf numFmtId="0" fontId="8" fillId="15" borderId="68" xfId="0" applyFont="1" applyFill="1" applyBorder="1"/>
    <xf numFmtId="0" fontId="8" fillId="15" borderId="23" xfId="4" applyFont="1" applyFill="1" applyBorder="1" applyAlignment="1">
      <alignment horizontal="center" vertical="center" wrapText="1"/>
    </xf>
    <xf numFmtId="0" fontId="8" fillId="15" borderId="23" xfId="0" applyFont="1" applyFill="1" applyBorder="1" applyAlignment="1">
      <alignment horizontal="center" vertical="center"/>
    </xf>
    <xf numFmtId="0" fontId="8" fillId="12" borderId="9" xfId="4" applyFont="1" applyFill="1" applyBorder="1" applyAlignment="1">
      <alignment horizontal="left" vertical="top" wrapText="1"/>
    </xf>
    <xf numFmtId="0" fontId="10" fillId="0" borderId="30" xfId="3" applyFont="1" applyFill="1" applyBorder="1" applyAlignment="1">
      <alignment horizontal="center" vertical="center"/>
    </xf>
    <xf numFmtId="9" fontId="5" fillId="0" borderId="30" xfId="1" applyFont="1" applyFill="1" applyBorder="1" applyAlignment="1">
      <alignment horizontal="center" vertical="center"/>
    </xf>
    <xf numFmtId="9" fontId="9" fillId="0" borderId="30" xfId="1" applyFont="1" applyFill="1" applyBorder="1" applyAlignment="1">
      <alignment horizontal="center" vertical="center"/>
    </xf>
    <xf numFmtId="0" fontId="4" fillId="0" borderId="13" xfId="4" applyBorder="1"/>
    <xf numFmtId="0" fontId="9" fillId="0" borderId="7" xfId="4" applyFont="1" applyBorder="1" applyAlignment="1">
      <alignment horizontal="center" vertical="center" wrapText="1"/>
    </xf>
    <xf numFmtId="16" fontId="9" fillId="0" borderId="7" xfId="4" applyNumberFormat="1" applyFont="1" applyBorder="1" applyAlignment="1">
      <alignment horizontal="left" vertical="center"/>
    </xf>
    <xf numFmtId="0" fontId="8" fillId="4" borderId="12" xfId="0" applyFont="1" applyFill="1" applyBorder="1" applyAlignment="1">
      <alignment vertical="top"/>
    </xf>
    <xf numFmtId="0" fontId="9" fillId="0" borderId="23" xfId="4" quotePrefix="1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4" borderId="13" xfId="4" applyFont="1" applyFill="1" applyBorder="1" applyAlignment="1">
      <alignment horizontal="center" vertical="center" wrapText="1"/>
    </xf>
    <xf numFmtId="0" fontId="8" fillId="4" borderId="5" xfId="4" applyFont="1" applyFill="1" applyBorder="1" applyAlignment="1">
      <alignment horizontal="center" vertical="center" wrapText="1"/>
    </xf>
    <xf numFmtId="0" fontId="8" fillId="4" borderId="7" xfId="4" applyFont="1" applyFill="1" applyBorder="1" applyAlignment="1">
      <alignment horizontal="center" vertical="center" wrapText="1"/>
    </xf>
    <xf numFmtId="0" fontId="9" fillId="0" borderId="13" xfId="4" applyFont="1" applyBorder="1" applyAlignment="1">
      <alignment horizontal="left" vertical="top"/>
    </xf>
    <xf numFmtId="0" fontId="9" fillId="0" borderId="5" xfId="4" applyFont="1" applyBorder="1" applyAlignment="1">
      <alignment horizontal="left" vertical="top"/>
    </xf>
    <xf numFmtId="0" fontId="9" fillId="0" borderId="7" xfId="4" applyFont="1" applyBorder="1" applyAlignment="1">
      <alignment horizontal="left" vertical="top"/>
    </xf>
    <xf numFmtId="0" fontId="8" fillId="15" borderId="13" xfId="0" applyFont="1" applyFill="1" applyBorder="1" applyAlignment="1">
      <alignment horizontal="left" vertical="top"/>
    </xf>
    <xf numFmtId="0" fontId="8" fillId="15" borderId="5" xfId="0" applyFont="1" applyFill="1" applyBorder="1" applyAlignment="1">
      <alignment horizontal="left" vertical="top"/>
    </xf>
    <xf numFmtId="0" fontId="8" fillId="15" borderId="7" xfId="0" applyFont="1" applyFill="1" applyBorder="1" applyAlignment="1">
      <alignment horizontal="left" vertical="top"/>
    </xf>
    <xf numFmtId="0" fontId="8" fillId="15" borderId="9" xfId="4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10" fillId="9" borderId="47" xfId="4" applyFont="1" applyFill="1" applyBorder="1" applyAlignment="1">
      <alignment horizontal="left" vertical="center"/>
    </xf>
    <xf numFmtId="0" fontId="10" fillId="9" borderId="46" xfId="4" applyFont="1" applyFill="1" applyBorder="1" applyAlignment="1">
      <alignment horizontal="left" vertical="center"/>
    </xf>
    <xf numFmtId="0" fontId="10" fillId="9" borderId="48" xfId="4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top"/>
    </xf>
    <xf numFmtId="0" fontId="8" fillId="4" borderId="49" xfId="0" applyFont="1" applyFill="1" applyBorder="1" applyAlignment="1">
      <alignment horizontal="left" vertical="top"/>
    </xf>
    <xf numFmtId="0" fontId="8" fillId="14" borderId="13" xfId="0" applyFont="1" applyFill="1" applyBorder="1" applyAlignment="1">
      <alignment horizontal="left" vertical="top" wrapText="1"/>
    </xf>
    <xf numFmtId="0" fontId="8" fillId="14" borderId="5" xfId="0" applyFont="1" applyFill="1" applyBorder="1" applyAlignment="1">
      <alignment horizontal="left" vertical="top" wrapText="1"/>
    </xf>
    <xf numFmtId="0" fontId="8" fillId="14" borderId="13" xfId="4" applyFont="1" applyFill="1" applyBorder="1" applyAlignment="1">
      <alignment horizontal="center" vertical="center" wrapText="1"/>
    </xf>
    <xf numFmtId="0" fontId="8" fillId="14" borderId="5" xfId="4" applyFont="1" applyFill="1" applyBorder="1" applyAlignment="1">
      <alignment horizontal="center" vertical="center" wrapText="1"/>
    </xf>
    <xf numFmtId="0" fontId="9" fillId="14" borderId="13" xfId="4" applyFont="1" applyFill="1" applyBorder="1" applyAlignment="1">
      <alignment horizontal="left" vertical="top" wrapText="1"/>
    </xf>
    <xf numFmtId="0" fontId="9" fillId="14" borderId="5" xfId="4" applyFont="1" applyFill="1" applyBorder="1" applyAlignment="1">
      <alignment horizontal="left" vertical="top" wrapText="1"/>
    </xf>
    <xf numFmtId="0" fontId="9" fillId="0" borderId="13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 wrapText="1"/>
    </xf>
    <xf numFmtId="0" fontId="10" fillId="9" borderId="44" xfId="4" applyFont="1" applyFill="1" applyBorder="1" applyAlignment="1">
      <alignment horizontal="center" vertical="center"/>
    </xf>
    <xf numFmtId="0" fontId="10" fillId="9" borderId="17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left" vertical="top"/>
    </xf>
    <xf numFmtId="0" fontId="9" fillId="0" borderId="17" xfId="4" applyFont="1" applyBorder="1" applyAlignment="1">
      <alignment horizontal="left" vertical="top"/>
    </xf>
    <xf numFmtId="0" fontId="8" fillId="4" borderId="51" xfId="0" applyFont="1" applyFill="1" applyBorder="1" applyAlignment="1">
      <alignment horizontal="left" vertical="top" wrapText="1"/>
    </xf>
    <xf numFmtId="0" fontId="8" fillId="4" borderId="49" xfId="0" applyFont="1" applyFill="1" applyBorder="1" applyAlignment="1">
      <alignment horizontal="left" vertical="top" wrapText="1"/>
    </xf>
    <xf numFmtId="0" fontId="8" fillId="4" borderId="56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0" fillId="9" borderId="13" xfId="2" applyFont="1" applyFill="1" applyBorder="1" applyAlignment="1">
      <alignment horizontal="center" vertical="center" wrapText="1"/>
    </xf>
    <xf numFmtId="0" fontId="10" fillId="9" borderId="5" xfId="2" applyFont="1" applyFill="1" applyBorder="1" applyAlignment="1">
      <alignment horizontal="center" vertical="center" wrapText="1"/>
    </xf>
    <xf numFmtId="0" fontId="10" fillId="9" borderId="7" xfId="2" applyFont="1" applyFill="1" applyBorder="1" applyAlignment="1">
      <alignment horizontal="center" vertical="center" wrapText="1"/>
    </xf>
    <xf numFmtId="0" fontId="13" fillId="8" borderId="24" xfId="2" applyFont="1" applyFill="1" applyBorder="1" applyAlignment="1">
      <alignment horizontal="center" vertical="center"/>
    </xf>
    <xf numFmtId="0" fontId="13" fillId="8" borderId="20" xfId="2" applyFont="1" applyFill="1" applyBorder="1" applyAlignment="1">
      <alignment horizontal="center" vertical="center"/>
    </xf>
    <xf numFmtId="0" fontId="9" fillId="11" borderId="61" xfId="4" applyFont="1" applyFill="1" applyBorder="1" applyAlignment="1">
      <alignment horizontal="center" vertical="center"/>
    </xf>
    <xf numFmtId="0" fontId="9" fillId="11" borderId="63" xfId="4" applyFont="1" applyFill="1" applyBorder="1" applyAlignment="1">
      <alignment horizontal="center" vertical="center"/>
    </xf>
    <xf numFmtId="0" fontId="9" fillId="11" borderId="62" xfId="4" applyFont="1" applyFill="1" applyBorder="1" applyAlignment="1">
      <alignment horizontal="center" vertical="center"/>
    </xf>
    <xf numFmtId="0" fontId="9" fillId="12" borderId="61" xfId="4" applyFont="1" applyFill="1" applyBorder="1" applyAlignment="1">
      <alignment horizontal="center" vertical="center"/>
    </xf>
    <xf numFmtId="0" fontId="9" fillId="12" borderId="62" xfId="4" applyFont="1" applyFill="1" applyBorder="1" applyAlignment="1">
      <alignment horizontal="center" vertical="center"/>
    </xf>
    <xf numFmtId="0" fontId="9" fillId="7" borderId="61" xfId="4" applyFont="1" applyFill="1" applyBorder="1" applyAlignment="1">
      <alignment horizontal="center" vertical="center"/>
    </xf>
    <xf numFmtId="0" fontId="9" fillId="7" borderId="62" xfId="4" applyFont="1" applyFill="1" applyBorder="1" applyAlignment="1">
      <alignment horizontal="center" vertical="center"/>
    </xf>
    <xf numFmtId="0" fontId="9" fillId="13" borderId="61" xfId="4" applyFont="1" applyFill="1" applyBorder="1" applyAlignment="1">
      <alignment horizontal="center" vertical="center"/>
    </xf>
    <xf numFmtId="0" fontId="9" fillId="13" borderId="62" xfId="4" applyFont="1" applyFill="1" applyBorder="1" applyAlignment="1">
      <alignment horizontal="center" vertical="center"/>
    </xf>
    <xf numFmtId="16" fontId="10" fillId="9" borderId="2" xfId="4" applyNumberFormat="1" applyFont="1" applyFill="1" applyBorder="1" applyAlignment="1">
      <alignment horizontal="center"/>
    </xf>
    <xf numFmtId="16" fontId="10" fillId="9" borderId="4" xfId="4" applyNumberFormat="1" applyFont="1" applyFill="1" applyBorder="1" applyAlignment="1">
      <alignment horizontal="center"/>
    </xf>
    <xf numFmtId="16" fontId="10" fillId="9" borderId="51" xfId="4" applyNumberFormat="1" applyFont="1" applyFill="1" applyBorder="1" applyAlignment="1">
      <alignment horizontal="center"/>
    </xf>
    <xf numFmtId="16" fontId="10" fillId="9" borderId="15" xfId="4" applyNumberFormat="1" applyFont="1" applyFill="1" applyBorder="1" applyAlignment="1">
      <alignment horizontal="center"/>
    </xf>
    <xf numFmtId="0" fontId="13" fillId="8" borderId="21" xfId="4" applyFont="1" applyFill="1" applyBorder="1" applyAlignment="1">
      <alignment horizontal="center" vertical="center"/>
    </xf>
    <xf numFmtId="0" fontId="13" fillId="8" borderId="16" xfId="4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top"/>
    </xf>
    <xf numFmtId="0" fontId="8" fillId="4" borderId="45" xfId="0" applyFont="1" applyFill="1" applyBorder="1" applyAlignment="1">
      <alignment horizontal="left" vertical="top"/>
    </xf>
    <xf numFmtId="0" fontId="5" fillId="0" borderId="32" xfId="4" applyFont="1" applyBorder="1" applyAlignment="1">
      <alignment horizontal="center" vertical="top"/>
    </xf>
    <xf numFmtId="0" fontId="5" fillId="0" borderId="8" xfId="4" applyFont="1" applyBorder="1" applyAlignment="1">
      <alignment horizontal="center" vertical="top"/>
    </xf>
    <xf numFmtId="0" fontId="5" fillId="0" borderId="18" xfId="4" applyFont="1" applyBorder="1" applyAlignment="1">
      <alignment horizontal="center" vertical="top"/>
    </xf>
    <xf numFmtId="0" fontId="9" fillId="0" borderId="13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28" xfId="4" applyFont="1" applyBorder="1" applyAlignment="1">
      <alignment horizontal="center" vertical="center"/>
    </xf>
    <xf numFmtId="0" fontId="4" fillId="9" borderId="1" xfId="4" applyFill="1" applyBorder="1" applyAlignment="1">
      <alignment horizontal="left" vertical="top"/>
    </xf>
    <xf numFmtId="0" fontId="4" fillId="9" borderId="17" xfId="4" applyFill="1" applyBorder="1" applyAlignment="1">
      <alignment horizontal="left" vertical="top"/>
    </xf>
    <xf numFmtId="0" fontId="8" fillId="0" borderId="13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top" wrapText="1"/>
    </xf>
    <xf numFmtId="0" fontId="8" fillId="4" borderId="45" xfId="0" applyFont="1" applyFill="1" applyBorder="1" applyAlignment="1">
      <alignment horizontal="left" vertical="top" wrapText="1"/>
    </xf>
    <xf numFmtId="0" fontId="7" fillId="5" borderId="13" xfId="4" applyFont="1" applyFill="1" applyBorder="1" applyAlignment="1">
      <alignment horizontal="center" vertical="center"/>
    </xf>
    <xf numFmtId="0" fontId="7" fillId="5" borderId="28" xfId="4" applyFont="1" applyFill="1" applyBorder="1" applyAlignment="1">
      <alignment horizontal="center" vertical="center"/>
    </xf>
    <xf numFmtId="9" fontId="5" fillId="5" borderId="33" xfId="1" applyFont="1" applyFill="1" applyBorder="1" applyAlignment="1">
      <alignment horizontal="center" vertical="center"/>
    </xf>
    <xf numFmtId="9" fontId="5" fillId="5" borderId="34" xfId="1" applyFont="1" applyFill="1" applyBorder="1" applyAlignment="1">
      <alignment horizontal="center" vertical="center"/>
    </xf>
    <xf numFmtId="0" fontId="7" fillId="5" borderId="37" xfId="4" applyFont="1" applyFill="1" applyBorder="1" applyAlignment="1">
      <alignment horizontal="center" vertical="center"/>
    </xf>
    <xf numFmtId="0" fontId="7" fillId="5" borderId="40" xfId="4" applyFont="1" applyFill="1" applyBorder="1" applyAlignment="1">
      <alignment horizontal="center" vertical="center"/>
    </xf>
    <xf numFmtId="0" fontId="7" fillId="5" borderId="15" xfId="4" applyFont="1" applyFill="1" applyBorder="1" applyAlignment="1">
      <alignment horizontal="center" vertical="center"/>
    </xf>
    <xf numFmtId="0" fontId="7" fillId="5" borderId="38" xfId="4" applyFont="1" applyFill="1" applyBorder="1" applyAlignment="1">
      <alignment horizontal="center" vertical="center"/>
    </xf>
    <xf numFmtId="0" fontId="7" fillId="5" borderId="19" xfId="4" applyFont="1" applyFill="1" applyBorder="1" applyAlignment="1">
      <alignment horizontal="center" vertical="center"/>
    </xf>
    <xf numFmtId="0" fontId="7" fillId="5" borderId="20" xfId="4" applyFont="1" applyFill="1" applyBorder="1" applyAlignment="1">
      <alignment horizontal="center" vertical="center"/>
    </xf>
    <xf numFmtId="0" fontId="14" fillId="8" borderId="26" xfId="4" applyFont="1" applyFill="1" applyBorder="1" applyAlignment="1">
      <alignment horizontal="left" vertical="top" wrapText="1"/>
    </xf>
    <xf numFmtId="0" fontId="14" fillId="8" borderId="27" xfId="4" applyFont="1" applyFill="1" applyBorder="1" applyAlignment="1">
      <alignment horizontal="left" vertical="top" wrapText="1"/>
    </xf>
    <xf numFmtId="0" fontId="14" fillId="8" borderId="18" xfId="4" applyFont="1" applyFill="1" applyBorder="1" applyAlignment="1">
      <alignment horizontal="left" vertical="top" wrapText="1"/>
    </xf>
    <xf numFmtId="0" fontId="14" fillId="8" borderId="29" xfId="4" applyFont="1" applyFill="1" applyBorder="1" applyAlignment="1">
      <alignment horizontal="left" vertical="top" wrapText="1"/>
    </xf>
    <xf numFmtId="0" fontId="4" fillId="0" borderId="1" xfId="4" applyBorder="1" applyAlignment="1">
      <alignment horizontal="left" vertical="top"/>
    </xf>
    <xf numFmtId="0" fontId="4" fillId="0" borderId="17" xfId="4" applyBorder="1" applyAlignment="1">
      <alignment horizontal="left" vertical="top"/>
    </xf>
    <xf numFmtId="0" fontId="13" fillId="8" borderId="54" xfId="4" applyFont="1" applyFill="1" applyBorder="1" applyAlignment="1">
      <alignment horizontal="center" vertical="center" wrapText="1"/>
    </xf>
    <xf numFmtId="0" fontId="13" fillId="8" borderId="24" xfId="4" applyFont="1" applyFill="1" applyBorder="1" applyAlignment="1">
      <alignment horizontal="center" vertical="center" wrapText="1"/>
    </xf>
    <xf numFmtId="0" fontId="13" fillId="8" borderId="55" xfId="4" applyFont="1" applyFill="1" applyBorder="1" applyAlignment="1">
      <alignment horizontal="center" vertical="center" wrapText="1"/>
    </xf>
    <xf numFmtId="0" fontId="13" fillId="8" borderId="20" xfId="4" applyFont="1" applyFill="1" applyBorder="1" applyAlignment="1">
      <alignment horizontal="center" vertical="center" wrapText="1"/>
    </xf>
    <xf numFmtId="0" fontId="4" fillId="10" borderId="1" xfId="4" applyFill="1" applyBorder="1" applyAlignment="1">
      <alignment horizontal="left" vertical="top"/>
    </xf>
    <xf numFmtId="0" fontId="4" fillId="10" borderId="17" xfId="4" applyFill="1" applyBorder="1" applyAlignment="1">
      <alignment horizontal="left" vertical="top"/>
    </xf>
    <xf numFmtId="0" fontId="10" fillId="10" borderId="58" xfId="4" applyFont="1" applyFill="1" applyBorder="1" applyAlignment="1">
      <alignment horizontal="center" vertical="center"/>
    </xf>
    <xf numFmtId="0" fontId="10" fillId="10" borderId="46" xfId="4" applyFont="1" applyFill="1" applyBorder="1" applyAlignment="1">
      <alignment horizontal="center" vertical="center"/>
    </xf>
    <xf numFmtId="0" fontId="10" fillId="10" borderId="48" xfId="4" applyFont="1" applyFill="1" applyBorder="1" applyAlignment="1">
      <alignment horizontal="center" vertical="center"/>
    </xf>
    <xf numFmtId="0" fontId="4" fillId="0" borderId="58" xfId="4" applyBorder="1" applyAlignment="1">
      <alignment horizontal="left" vertical="top"/>
    </xf>
    <xf numFmtId="0" fontId="4" fillId="0" borderId="48" xfId="4" applyBorder="1" applyAlignment="1">
      <alignment horizontal="left" vertical="top"/>
    </xf>
    <xf numFmtId="0" fontId="9" fillId="6" borderId="61" xfId="4" applyFont="1" applyFill="1" applyBorder="1" applyAlignment="1">
      <alignment horizontal="center" vertical="center"/>
    </xf>
    <xf numFmtId="0" fontId="9" fillId="6" borderId="62" xfId="4" applyFont="1" applyFill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/>
    </xf>
    <xf numFmtId="0" fontId="10" fillId="10" borderId="64" xfId="4" applyFont="1" applyFill="1" applyBorder="1" applyAlignment="1">
      <alignment horizontal="center" vertical="center"/>
    </xf>
    <xf numFmtId="0" fontId="10" fillId="10" borderId="17" xfId="4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left" vertical="top" wrapText="1"/>
    </xf>
    <xf numFmtId="0" fontId="10" fillId="9" borderId="12" xfId="4" applyFont="1" applyFill="1" applyBorder="1" applyAlignment="1">
      <alignment horizontal="center" vertical="center" wrapText="1"/>
    </xf>
    <xf numFmtId="0" fontId="10" fillId="9" borderId="50" xfId="4" applyFont="1" applyFill="1" applyBorder="1" applyAlignment="1">
      <alignment horizontal="center" vertical="center" wrapText="1"/>
    </xf>
    <xf numFmtId="0" fontId="10" fillId="9" borderId="6" xfId="4" applyFont="1" applyFill="1" applyBorder="1" applyAlignment="1">
      <alignment horizontal="center" vertical="center" wrapText="1"/>
    </xf>
    <xf numFmtId="0" fontId="10" fillId="9" borderId="13" xfId="2" applyFont="1" applyFill="1" applyBorder="1" applyAlignment="1">
      <alignment horizontal="center" vertical="center"/>
    </xf>
    <xf numFmtId="0" fontId="10" fillId="9" borderId="5" xfId="2" applyFont="1" applyFill="1" applyBorder="1" applyAlignment="1">
      <alignment horizontal="center" vertical="center"/>
    </xf>
    <xf numFmtId="0" fontId="10" fillId="9" borderId="7" xfId="2" applyFont="1" applyFill="1" applyBorder="1" applyAlignment="1">
      <alignment horizontal="center" vertical="center"/>
    </xf>
    <xf numFmtId="0" fontId="5" fillId="9" borderId="32" xfId="4" applyFont="1" applyFill="1" applyBorder="1" applyAlignment="1">
      <alignment horizontal="center" vertical="center"/>
    </xf>
    <xf numFmtId="0" fontId="5" fillId="9" borderId="8" xfId="4" applyFont="1" applyFill="1" applyBorder="1" applyAlignment="1">
      <alignment horizontal="center" vertical="center"/>
    </xf>
    <xf numFmtId="0" fontId="5" fillId="9" borderId="52" xfId="4" applyFont="1" applyFill="1" applyBorder="1" applyAlignment="1">
      <alignment horizontal="center" vertical="center"/>
    </xf>
    <xf numFmtId="0" fontId="5" fillId="9" borderId="13" xfId="4" applyFont="1" applyFill="1" applyBorder="1" applyAlignment="1">
      <alignment horizontal="center" vertical="center"/>
    </xf>
    <xf numFmtId="0" fontId="5" fillId="9" borderId="5" xfId="4" applyFont="1" applyFill="1" applyBorder="1" applyAlignment="1">
      <alignment horizontal="center" vertical="center"/>
    </xf>
    <xf numFmtId="0" fontId="5" fillId="9" borderId="7" xfId="4" applyFont="1" applyFill="1" applyBorder="1" applyAlignment="1">
      <alignment horizontal="center" vertical="center"/>
    </xf>
    <xf numFmtId="0" fontId="11" fillId="8" borderId="31" xfId="4" applyFont="1" applyFill="1" applyBorder="1" applyAlignment="1">
      <alignment horizontal="center" vertical="center" wrapText="1"/>
    </xf>
    <xf numFmtId="0" fontId="11" fillId="8" borderId="3" xfId="4" applyFont="1" applyFill="1" applyBorder="1" applyAlignment="1">
      <alignment horizontal="center" vertical="center" wrapText="1"/>
    </xf>
    <xf numFmtId="0" fontId="11" fillId="8" borderId="4" xfId="4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left" vertical="top" wrapText="1"/>
    </xf>
    <xf numFmtId="0" fontId="8" fillId="12" borderId="50" xfId="0" applyFont="1" applyFill="1" applyBorder="1" applyAlignment="1">
      <alignment horizontal="left" vertical="top" wrapText="1"/>
    </xf>
    <xf numFmtId="0" fontId="8" fillId="12" borderId="6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50" xfId="0" applyFont="1" applyFill="1" applyBorder="1" applyAlignment="1">
      <alignment horizontal="left" vertical="top" wrapText="1"/>
    </xf>
    <xf numFmtId="0" fontId="9" fillId="12" borderId="13" xfId="4" applyFont="1" applyFill="1" applyBorder="1" applyAlignment="1">
      <alignment horizontal="left" vertical="top" wrapText="1"/>
    </xf>
    <xf numFmtId="0" fontId="9" fillId="12" borderId="5" xfId="4" applyFont="1" applyFill="1" applyBorder="1" applyAlignment="1">
      <alignment horizontal="left" vertical="top" wrapText="1"/>
    </xf>
    <xf numFmtId="0" fontId="9" fillId="12" borderId="7" xfId="4" applyFont="1" applyFill="1" applyBorder="1" applyAlignment="1">
      <alignment horizontal="left" vertical="top" wrapText="1"/>
    </xf>
    <xf numFmtId="0" fontId="9" fillId="6" borderId="13" xfId="4" applyFont="1" applyFill="1" applyBorder="1" applyAlignment="1">
      <alignment horizontal="left" vertical="top" wrapText="1"/>
    </xf>
    <xf numFmtId="0" fontId="9" fillId="6" borderId="5" xfId="4" applyFont="1" applyFill="1" applyBorder="1" applyAlignment="1">
      <alignment horizontal="left" vertical="top" wrapText="1"/>
    </xf>
    <xf numFmtId="0" fontId="8" fillId="6" borderId="13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12" borderId="13" xfId="4" applyFont="1" applyFill="1" applyBorder="1" applyAlignment="1">
      <alignment horizontal="center" vertical="center" wrapText="1"/>
    </xf>
    <xf numFmtId="0" fontId="8" fillId="12" borderId="5" xfId="4" applyFont="1" applyFill="1" applyBorder="1" applyAlignment="1">
      <alignment horizontal="center" vertical="center" wrapText="1"/>
    </xf>
    <xf numFmtId="0" fontId="8" fillId="12" borderId="7" xfId="4" applyFont="1" applyFill="1" applyBorder="1" applyAlignment="1">
      <alignment horizontal="center" vertical="center" wrapText="1"/>
    </xf>
    <xf numFmtId="0" fontId="5" fillId="9" borderId="11" xfId="4" applyFont="1" applyFill="1" applyBorder="1" applyAlignment="1">
      <alignment horizontal="center" vertical="center"/>
    </xf>
    <xf numFmtId="0" fontId="5" fillId="9" borderId="14" xfId="4" applyFont="1" applyFill="1" applyBorder="1" applyAlignment="1">
      <alignment horizontal="center" vertical="center"/>
    </xf>
    <xf numFmtId="0" fontId="5" fillId="9" borderId="53" xfId="4" applyFont="1" applyFill="1" applyBorder="1" applyAlignment="1">
      <alignment horizontal="center" vertical="center"/>
    </xf>
    <xf numFmtId="0" fontId="10" fillId="0" borderId="65" xfId="3" applyFont="1" applyFill="1" applyBorder="1" applyAlignment="1">
      <alignment horizontal="center" vertical="center"/>
    </xf>
    <xf numFmtId="0" fontId="10" fillId="0" borderId="46" xfId="3" applyFont="1" applyFill="1" applyBorder="1" applyAlignment="1">
      <alignment horizontal="center" vertical="center"/>
    </xf>
    <xf numFmtId="0" fontId="10" fillId="0" borderId="66" xfId="3" applyFont="1" applyFill="1" applyBorder="1" applyAlignment="1">
      <alignment horizontal="center" vertical="center"/>
    </xf>
    <xf numFmtId="0" fontId="8" fillId="14" borderId="13" xfId="4" applyFont="1" applyFill="1" applyBorder="1" applyAlignment="1">
      <alignment horizontal="left" vertical="top" wrapText="1"/>
    </xf>
    <xf numFmtId="0" fontId="8" fillId="14" borderId="5" xfId="4" applyFont="1" applyFill="1" applyBorder="1" applyAlignment="1">
      <alignment horizontal="left" vertical="top" wrapText="1"/>
    </xf>
    <xf numFmtId="0" fontId="16" fillId="13" borderId="67" xfId="0" applyFont="1" applyFill="1" applyBorder="1" applyAlignment="1">
      <alignment horizontal="left" vertical="top" wrapText="1"/>
    </xf>
    <xf numFmtId="0" fontId="16" fillId="6" borderId="67" xfId="0" applyFont="1" applyFill="1" applyBorder="1" applyAlignment="1">
      <alignment horizontal="left" vertical="top" wrapText="1"/>
    </xf>
    <xf numFmtId="0" fontId="15" fillId="8" borderId="67" xfId="0" applyFont="1" applyFill="1" applyBorder="1" applyAlignment="1">
      <alignment horizontal="center" vertical="center"/>
    </xf>
    <xf numFmtId="0" fontId="16" fillId="11" borderId="67" xfId="0" applyFont="1" applyFill="1" applyBorder="1" applyAlignment="1">
      <alignment horizontal="left" vertical="top" wrapText="1"/>
    </xf>
    <xf numFmtId="0" fontId="16" fillId="11" borderId="67" xfId="0" applyFont="1" applyFill="1" applyBorder="1" applyAlignment="1">
      <alignment horizontal="left" vertical="top"/>
    </xf>
    <xf numFmtId="0" fontId="16" fillId="12" borderId="67" xfId="0" applyFont="1" applyFill="1" applyBorder="1" applyAlignment="1">
      <alignment horizontal="left" vertical="top" wrapText="1"/>
    </xf>
    <xf numFmtId="0" fontId="16" fillId="12" borderId="67" xfId="0" applyFont="1" applyFill="1" applyBorder="1" applyAlignment="1">
      <alignment horizontal="left" vertical="top"/>
    </xf>
    <xf numFmtId="0" fontId="16" fillId="7" borderId="67" xfId="0" applyFont="1" applyFill="1" applyBorder="1" applyAlignment="1">
      <alignment horizontal="left" vertical="top" wrapText="1"/>
    </xf>
    <xf numFmtId="0" fontId="16" fillId="6" borderId="67" xfId="0" applyFont="1" applyFill="1" applyBorder="1" applyAlignment="1">
      <alignment horizontal="center" vertical="center"/>
    </xf>
    <xf numFmtId="0" fontId="16" fillId="11" borderId="67" xfId="0" applyFont="1" applyFill="1" applyBorder="1" applyAlignment="1">
      <alignment horizontal="center" vertical="center"/>
    </xf>
    <xf numFmtId="0" fontId="16" fillId="12" borderId="67" xfId="0" applyFont="1" applyFill="1" applyBorder="1" applyAlignment="1">
      <alignment horizontal="center" vertical="center"/>
    </xf>
    <xf numFmtId="0" fontId="16" fillId="7" borderId="67" xfId="0" applyFont="1" applyFill="1" applyBorder="1" applyAlignment="1">
      <alignment horizontal="center" vertical="center"/>
    </xf>
    <xf numFmtId="0" fontId="16" fillId="13" borderId="67" xfId="0" applyFont="1" applyFill="1" applyBorder="1" applyAlignment="1">
      <alignment horizontal="center" vertical="center"/>
    </xf>
  </cellXfs>
  <cellStyles count="5">
    <cellStyle name="60% - Accent5" xfId="3" builtinId="48"/>
    <cellStyle name="Good" xfId="2" builtinId="26"/>
    <cellStyle name="Normal" xfId="0" builtinId="0"/>
    <cellStyle name="Normal 2" xfId="4" xr:uid="{1D1345BF-662A-44F2-984D-201DF170136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131233</xdr:colOff>
      <xdr:row>162</xdr:row>
      <xdr:rowOff>4233</xdr:rowOff>
    </xdr:from>
    <xdr:to>
      <xdr:col>7</xdr:col>
      <xdr:colOff>343958</xdr:colOff>
      <xdr:row>169</xdr:row>
      <xdr:rowOff>462492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D0DB3B-0BA8-4842-9CC7-7D525C40693B}"/>
            </a:ext>
          </a:extLst>
        </xdr:cNvPr>
        <xdr:cNvSpPr txBox="1"/>
      </xdr:nvSpPr>
      <xdr:spPr>
        <a:xfrm>
          <a:off x="5422900" y="42316400"/>
          <a:ext cx="2583391" cy="4130675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Learning Outcome </a:t>
          </a:r>
          <a:r>
            <a:rPr lang="en-US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 General Education Goals Mapping:</a:t>
          </a:r>
        </a:p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Learning Outcomes  (CLOs)</a:t>
          </a: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Upon successful completion of this course, you should be able to:</a:t>
          </a: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 1: Examine the principles and practices of Disney Imagineering through scholarly research.</a:t>
          </a: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 2: Integrate diverse perspectives and disciplines to create immersive environments.</a:t>
          </a: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 3: Analyze how Disney Imagineering designs immersive environments and how these environments reflect and influence culture and society.</a:t>
          </a:r>
        </a:p>
        <a:p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 4: Create reflective work that demonstrates personal growth and responses to new experiences.</a:t>
          </a:r>
        </a:p>
        <a:p>
          <a:endParaRPr lang="en-US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Education Goals (GEGs)</a:t>
          </a:r>
        </a:p>
        <a:p>
          <a:r>
            <a:rPr lang="en-US" sz="800"/>
            <a:t>Goal #1: Inspect Lived Environments at a more advanced and in-depth level than in the Foundations component.</a:t>
          </a:r>
        </a:p>
        <a:p>
          <a:endParaRPr lang="en-US" sz="800"/>
        </a:p>
        <a:p>
          <a:r>
            <a:rPr lang="en-US" sz="800"/>
            <a:t>Goal #2: Integrate approaches to understanding lived environments by making connections to out-of-classroom experiences with academic knowledge or across disciplines and/or to work they have done in previous classes and that they anticipate doing in the future.</a:t>
          </a:r>
        </a:p>
        <a:p>
          <a:endParaRPr lang="en-US" sz="800"/>
        </a:p>
        <a:p>
          <a:r>
            <a:rPr lang="en-US" sz="800"/>
            <a:t>Goal #3: Explore a range of perspectives on the interactions and impacts between humans and one or more types of environments (e.g., agricultural, built, cultural, economic, intellectual, natural) in which humans live.</a:t>
          </a:r>
        </a:p>
        <a:p>
          <a:endParaRPr lang="en-US" sz="800"/>
        </a:p>
        <a:p>
          <a:r>
            <a:rPr lang="en-US" sz="800"/>
            <a:t>Goal #4: Analyze a variety of perceptions, representations and/or discourses about environments and humans within them.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4897-D7D8-4E08-B76F-4318DF153982}">
  <dimension ref="A1:H178"/>
  <sheetViews>
    <sheetView tabSelected="1" view="pageLayout" topLeftCell="A119" zoomScaleNormal="100" workbookViewId="0">
      <selection activeCell="G139" sqref="G139:G142"/>
    </sheetView>
  </sheetViews>
  <sheetFormatPr defaultColWidth="10.28515625" defaultRowHeight="15.75" x14ac:dyDescent="0.25"/>
  <cols>
    <col min="1" max="1" width="10.28515625" style="13" customWidth="1"/>
    <col min="2" max="2" width="20.5703125" style="1" customWidth="1"/>
    <col min="3" max="3" width="23.140625" style="1" customWidth="1"/>
    <col min="4" max="4" width="10.28515625" style="1" customWidth="1"/>
    <col min="5" max="6" width="10.28515625" style="13" customWidth="1"/>
    <col min="7" max="7" width="23.140625" style="1" customWidth="1"/>
    <col min="8" max="8" width="15.42578125" style="1" customWidth="1"/>
    <col min="9" max="16384" width="10.28515625" style="1"/>
  </cols>
  <sheetData>
    <row r="1" spans="1:8" ht="16.5" customHeight="1" x14ac:dyDescent="0.25">
      <c r="A1" s="315" t="s">
        <v>13</v>
      </c>
      <c r="B1" s="316"/>
      <c r="C1" s="316"/>
      <c r="D1" s="316"/>
      <c r="E1" s="316"/>
      <c r="F1" s="316"/>
      <c r="G1" s="316"/>
      <c r="H1" s="317"/>
    </row>
    <row r="2" spans="1:8" ht="15.75" customHeight="1" x14ac:dyDescent="0.25">
      <c r="A2" s="333" t="s">
        <v>7</v>
      </c>
      <c r="B2" s="33"/>
      <c r="C2" s="303" t="s">
        <v>43</v>
      </c>
      <c r="D2" s="306" t="s">
        <v>0</v>
      </c>
      <c r="E2" s="229" t="s">
        <v>143</v>
      </c>
      <c r="F2" s="229" t="s">
        <v>166</v>
      </c>
      <c r="G2" s="309" t="s">
        <v>44</v>
      </c>
      <c r="H2" s="312" t="s">
        <v>11</v>
      </c>
    </row>
    <row r="3" spans="1:8" x14ac:dyDescent="0.25">
      <c r="A3" s="334"/>
      <c r="B3" s="33" t="s">
        <v>39</v>
      </c>
      <c r="C3" s="304"/>
      <c r="D3" s="307"/>
      <c r="E3" s="230"/>
      <c r="F3" s="230"/>
      <c r="G3" s="310"/>
      <c r="H3" s="313"/>
    </row>
    <row r="4" spans="1:8" ht="15.75" customHeight="1" x14ac:dyDescent="0.25">
      <c r="A4" s="335"/>
      <c r="B4" s="34" t="s">
        <v>165</v>
      </c>
      <c r="C4" s="305"/>
      <c r="D4" s="308"/>
      <c r="E4" s="231"/>
      <c r="F4" s="231"/>
      <c r="G4" s="311"/>
      <c r="H4" s="314"/>
    </row>
    <row r="5" spans="1:8" ht="15.75" customHeight="1" x14ac:dyDescent="0.25">
      <c r="A5" s="293" t="s">
        <v>2</v>
      </c>
      <c r="B5" s="21" t="s">
        <v>8</v>
      </c>
      <c r="C5" s="22" t="s">
        <v>5</v>
      </c>
      <c r="D5" s="294">
        <v>0</v>
      </c>
      <c r="E5" s="259">
        <v>1</v>
      </c>
      <c r="F5" s="259">
        <v>1</v>
      </c>
      <c r="G5" s="251"/>
      <c r="H5" s="254" t="s">
        <v>12</v>
      </c>
    </row>
    <row r="6" spans="1:8" ht="108" x14ac:dyDescent="0.25">
      <c r="A6" s="204"/>
      <c r="B6" s="24" t="s">
        <v>9</v>
      </c>
      <c r="C6" s="25" t="s">
        <v>3</v>
      </c>
      <c r="D6" s="295"/>
      <c r="E6" s="260"/>
      <c r="F6" s="260"/>
      <c r="G6" s="252"/>
      <c r="H6" s="255"/>
    </row>
    <row r="7" spans="1:8" ht="16.5" thickBot="1" x14ac:dyDescent="0.3">
      <c r="A7" s="205"/>
      <c r="B7" s="219" t="s">
        <v>4</v>
      </c>
      <c r="C7" s="220"/>
      <c r="D7" s="92">
        <f>SUM(D5:D6)</f>
        <v>0</v>
      </c>
      <c r="E7" s="93">
        <f>SUM(E5:E6)</f>
        <v>1</v>
      </c>
      <c r="F7" s="93">
        <f>SUM(F5:F6)</f>
        <v>1</v>
      </c>
      <c r="G7" s="253"/>
      <c r="H7" s="256"/>
    </row>
    <row r="8" spans="1:8" ht="15.75" customHeight="1" x14ac:dyDescent="0.25">
      <c r="A8" s="293" t="s">
        <v>2</v>
      </c>
      <c r="B8" s="21" t="s">
        <v>28</v>
      </c>
      <c r="C8" s="22" t="s">
        <v>6</v>
      </c>
      <c r="D8" s="294">
        <v>0</v>
      </c>
      <c r="E8" s="259">
        <v>1</v>
      </c>
      <c r="F8" s="261">
        <v>1</v>
      </c>
      <c r="G8" s="251"/>
      <c r="H8" s="254" t="s">
        <v>12</v>
      </c>
    </row>
    <row r="9" spans="1:8" ht="135" x14ac:dyDescent="0.25">
      <c r="A9" s="204"/>
      <c r="B9" s="24" t="s">
        <v>9</v>
      </c>
      <c r="C9" s="25" t="s">
        <v>27</v>
      </c>
      <c r="D9" s="295"/>
      <c r="E9" s="260"/>
      <c r="F9" s="260"/>
      <c r="G9" s="252"/>
      <c r="H9" s="255"/>
    </row>
    <row r="10" spans="1:8" ht="16.5" thickBot="1" x14ac:dyDescent="0.3">
      <c r="A10" s="205"/>
      <c r="B10" s="219" t="s">
        <v>4</v>
      </c>
      <c r="C10" s="220"/>
      <c r="D10" s="92">
        <f>SUM(D8:D9)</f>
        <v>0</v>
      </c>
      <c r="E10" s="93">
        <f>SUM(E8:E9)</f>
        <v>1</v>
      </c>
      <c r="F10" s="93">
        <f>SUM(F8:F9)</f>
        <v>1</v>
      </c>
      <c r="G10" s="253"/>
      <c r="H10" s="256"/>
    </row>
    <row r="11" spans="1:8" ht="16.5" thickBot="1" x14ac:dyDescent="0.3">
      <c r="A11" s="296" t="s">
        <v>38</v>
      </c>
      <c r="B11" s="206" t="s">
        <v>14</v>
      </c>
      <c r="C11" s="207"/>
      <c r="D11" s="207"/>
      <c r="E11" s="207"/>
      <c r="F11" s="207"/>
      <c r="G11" s="207"/>
      <c r="H11" s="208"/>
    </row>
    <row r="12" spans="1:8" x14ac:dyDescent="0.25">
      <c r="A12" s="297"/>
      <c r="B12" s="18" t="s">
        <v>29</v>
      </c>
      <c r="C12" s="19" t="s">
        <v>42</v>
      </c>
      <c r="D12" s="26">
        <v>0</v>
      </c>
      <c r="E12" s="20">
        <v>1</v>
      </c>
      <c r="F12" s="20">
        <v>0</v>
      </c>
      <c r="G12" s="14" t="s">
        <v>117</v>
      </c>
      <c r="H12" s="30" t="s">
        <v>184</v>
      </c>
    </row>
    <row r="13" spans="1:8" ht="27" x14ac:dyDescent="0.25">
      <c r="A13" s="297"/>
      <c r="B13" s="154" t="s">
        <v>19</v>
      </c>
      <c r="C13" s="8" t="s">
        <v>123</v>
      </c>
      <c r="D13" s="2">
        <v>0</v>
      </c>
      <c r="E13" s="3">
        <v>1</v>
      </c>
      <c r="F13" s="3">
        <v>1</v>
      </c>
      <c r="G13" s="15"/>
      <c r="H13" s="23" t="s">
        <v>12</v>
      </c>
    </row>
    <row r="14" spans="1:8" ht="27" x14ac:dyDescent="0.25">
      <c r="A14" s="297"/>
      <c r="B14" s="249" t="s">
        <v>64</v>
      </c>
      <c r="C14" s="187" t="s">
        <v>122</v>
      </c>
      <c r="D14" s="4">
        <v>0</v>
      </c>
      <c r="E14" s="3">
        <v>2</v>
      </c>
      <c r="F14" s="3">
        <v>2</v>
      </c>
      <c r="G14" s="42" t="s">
        <v>121</v>
      </c>
      <c r="H14" s="32" t="s">
        <v>182</v>
      </c>
    </row>
    <row r="15" spans="1:8" ht="27" x14ac:dyDescent="0.25">
      <c r="A15" s="297"/>
      <c r="B15" s="250"/>
      <c r="C15" s="96" t="s">
        <v>63</v>
      </c>
      <c r="D15" s="10">
        <v>20</v>
      </c>
      <c r="E15" s="97">
        <v>1</v>
      </c>
      <c r="F15" s="97"/>
      <c r="G15" s="40" t="s">
        <v>169</v>
      </c>
      <c r="H15" s="29" t="s">
        <v>182</v>
      </c>
    </row>
    <row r="16" spans="1:8" ht="27" x14ac:dyDescent="0.25">
      <c r="A16" s="297"/>
      <c r="B16" s="250"/>
      <c r="C16" s="98" t="s">
        <v>31</v>
      </c>
      <c r="D16" s="70">
        <v>50</v>
      </c>
      <c r="E16" s="99">
        <v>1</v>
      </c>
      <c r="F16" s="99"/>
      <c r="G16" s="100" t="s">
        <v>168</v>
      </c>
      <c r="H16" s="29" t="s">
        <v>182</v>
      </c>
    </row>
    <row r="17" spans="1:8" ht="16.5" thickBot="1" x14ac:dyDescent="0.3">
      <c r="A17" s="298"/>
      <c r="B17" s="219" t="s">
        <v>4</v>
      </c>
      <c r="C17" s="220"/>
      <c r="D17" s="92">
        <f>SUM(D12:D16)</f>
        <v>70</v>
      </c>
      <c r="E17" s="93">
        <f>SUM(E12:E16)</f>
        <v>6</v>
      </c>
      <c r="F17" s="93">
        <f>SUM(F12:F16)</f>
        <v>3</v>
      </c>
      <c r="G17" s="257"/>
      <c r="H17" s="258"/>
    </row>
    <row r="18" spans="1:8" ht="16.5" thickBot="1" x14ac:dyDescent="0.3">
      <c r="A18" s="203" t="s">
        <v>37</v>
      </c>
      <c r="B18" s="206" t="s">
        <v>15</v>
      </c>
      <c r="C18" s="207"/>
      <c r="D18" s="207"/>
      <c r="E18" s="207"/>
      <c r="F18" s="207"/>
      <c r="G18" s="207"/>
      <c r="H18" s="208"/>
    </row>
    <row r="19" spans="1:8" ht="27" x14ac:dyDescent="0.25">
      <c r="A19" s="204"/>
      <c r="B19" s="18" t="s">
        <v>30</v>
      </c>
      <c r="C19" s="19" t="s">
        <v>42</v>
      </c>
      <c r="D19" s="26"/>
      <c r="E19" s="52">
        <v>1</v>
      </c>
      <c r="F19" s="52">
        <v>0</v>
      </c>
      <c r="G19" s="174" t="s">
        <v>113</v>
      </c>
      <c r="H19" s="31" t="s">
        <v>182</v>
      </c>
    </row>
    <row r="20" spans="1:8" x14ac:dyDescent="0.25">
      <c r="A20" s="204"/>
      <c r="B20" s="5" t="s">
        <v>144</v>
      </c>
      <c r="C20" s="5" t="s">
        <v>16</v>
      </c>
      <c r="D20" s="2">
        <v>0</v>
      </c>
      <c r="E20" s="3">
        <v>1</v>
      </c>
      <c r="F20" s="3">
        <v>1</v>
      </c>
      <c r="G20" s="15" t="s">
        <v>25</v>
      </c>
      <c r="H20" s="32" t="s">
        <v>182</v>
      </c>
    </row>
    <row r="21" spans="1:8" x14ac:dyDescent="0.25">
      <c r="A21" s="204"/>
      <c r="B21" s="262" t="s">
        <v>197</v>
      </c>
      <c r="C21" s="189" t="s">
        <v>201</v>
      </c>
      <c r="D21" s="192">
        <v>0</v>
      </c>
      <c r="E21" s="192">
        <v>2</v>
      </c>
      <c r="F21" s="192">
        <v>2</v>
      </c>
      <c r="G21" s="195"/>
      <c r="H21" s="29"/>
    </row>
    <row r="22" spans="1:8" x14ac:dyDescent="0.25">
      <c r="A22" s="204"/>
      <c r="B22" s="263"/>
      <c r="C22" s="190"/>
      <c r="D22" s="193"/>
      <c r="E22" s="193"/>
      <c r="F22" s="193"/>
      <c r="G22" s="196"/>
      <c r="H22" s="29"/>
    </row>
    <row r="23" spans="1:8" x14ac:dyDescent="0.25">
      <c r="A23" s="204"/>
      <c r="B23" s="263"/>
      <c r="C23" s="191"/>
      <c r="D23" s="194"/>
      <c r="E23" s="194"/>
      <c r="F23" s="194"/>
      <c r="G23" s="197"/>
      <c r="H23" s="17"/>
    </row>
    <row r="24" spans="1:8" ht="15.75" customHeight="1" x14ac:dyDescent="0.25">
      <c r="A24" s="204"/>
      <c r="B24" s="249" t="s">
        <v>18</v>
      </c>
      <c r="C24" s="318" t="s">
        <v>62</v>
      </c>
      <c r="D24" s="330">
        <v>50</v>
      </c>
      <c r="E24" s="330">
        <v>2</v>
      </c>
      <c r="F24" s="146"/>
      <c r="G24" s="323" t="s">
        <v>167</v>
      </c>
      <c r="H24" s="29" t="s">
        <v>185</v>
      </c>
    </row>
    <row r="25" spans="1:8" x14ac:dyDescent="0.25">
      <c r="A25" s="204"/>
      <c r="B25" s="250"/>
      <c r="C25" s="319"/>
      <c r="D25" s="331"/>
      <c r="E25" s="331"/>
      <c r="F25" s="147"/>
      <c r="G25" s="324"/>
      <c r="H25" s="29"/>
    </row>
    <row r="26" spans="1:8" x14ac:dyDescent="0.25">
      <c r="A26" s="204"/>
      <c r="B26" s="250"/>
      <c r="C26" s="320"/>
      <c r="D26" s="332"/>
      <c r="E26" s="332"/>
      <c r="F26" s="148"/>
      <c r="G26" s="325"/>
      <c r="H26" s="17"/>
    </row>
    <row r="27" spans="1:8" ht="16.5" thickBot="1" x14ac:dyDescent="0.3">
      <c r="A27" s="205"/>
      <c r="B27" s="219" t="s">
        <v>4</v>
      </c>
      <c r="C27" s="220"/>
      <c r="D27" s="92">
        <f>SUM(D19:D26)</f>
        <v>50</v>
      </c>
      <c r="E27" s="93">
        <f>SUM(E19:E26)</f>
        <v>6</v>
      </c>
      <c r="F27" s="93">
        <f>SUM(F19:F26)</f>
        <v>3</v>
      </c>
      <c r="G27" s="278"/>
      <c r="H27" s="279"/>
    </row>
    <row r="28" spans="1:8" ht="16.5" thickBot="1" x14ac:dyDescent="0.3">
      <c r="A28" s="203" t="s">
        <v>36</v>
      </c>
      <c r="B28" s="206" t="s">
        <v>21</v>
      </c>
      <c r="C28" s="207"/>
      <c r="D28" s="207"/>
      <c r="E28" s="207"/>
      <c r="F28" s="207"/>
      <c r="G28" s="207"/>
      <c r="H28" s="208"/>
    </row>
    <row r="29" spans="1:8" x14ac:dyDescent="0.25">
      <c r="A29" s="204"/>
      <c r="B29" s="18" t="s">
        <v>33</v>
      </c>
      <c r="C29" s="19" t="s">
        <v>42</v>
      </c>
      <c r="D29" s="26">
        <v>0</v>
      </c>
      <c r="E29" s="20">
        <v>1</v>
      </c>
      <c r="F29" s="20"/>
      <c r="G29" s="14" t="s">
        <v>114</v>
      </c>
      <c r="H29" s="31" t="s">
        <v>182</v>
      </c>
    </row>
    <row r="30" spans="1:8" x14ac:dyDescent="0.25">
      <c r="A30" s="204"/>
      <c r="B30" s="5" t="s">
        <v>144</v>
      </c>
      <c r="C30" s="5" t="s">
        <v>16</v>
      </c>
      <c r="D30" s="2">
        <v>0</v>
      </c>
      <c r="E30" s="3">
        <v>1</v>
      </c>
      <c r="F30" s="3">
        <v>1</v>
      </c>
      <c r="G30" s="15" t="s">
        <v>25</v>
      </c>
      <c r="H30" s="32" t="s">
        <v>182</v>
      </c>
    </row>
    <row r="31" spans="1:8" x14ac:dyDescent="0.25">
      <c r="A31" s="204"/>
      <c r="B31" s="262" t="s">
        <v>197</v>
      </c>
      <c r="C31" s="189" t="s">
        <v>202</v>
      </c>
      <c r="D31" s="192">
        <v>0</v>
      </c>
      <c r="E31" s="192">
        <v>2</v>
      </c>
      <c r="F31" s="192">
        <v>2</v>
      </c>
      <c r="G31" s="195"/>
      <c r="H31" s="29"/>
    </row>
    <row r="32" spans="1:8" x14ac:dyDescent="0.25">
      <c r="A32" s="204"/>
      <c r="B32" s="263"/>
      <c r="C32" s="190"/>
      <c r="D32" s="193"/>
      <c r="E32" s="193"/>
      <c r="F32" s="193"/>
      <c r="G32" s="196"/>
      <c r="H32" s="29"/>
    </row>
    <row r="33" spans="1:8" x14ac:dyDescent="0.25">
      <c r="A33" s="204"/>
      <c r="B33" s="263"/>
      <c r="C33" s="191"/>
      <c r="D33" s="194"/>
      <c r="E33" s="194"/>
      <c r="F33" s="194"/>
      <c r="G33" s="197"/>
      <c r="H33" s="17"/>
    </row>
    <row r="34" spans="1:8" ht="15.75" customHeight="1" x14ac:dyDescent="0.25">
      <c r="A34" s="204"/>
      <c r="B34" s="249" t="s">
        <v>199</v>
      </c>
      <c r="C34" s="321" t="s">
        <v>62</v>
      </c>
      <c r="D34" s="328">
        <v>20</v>
      </c>
      <c r="E34" s="328">
        <v>2</v>
      </c>
      <c r="F34" s="144"/>
      <c r="G34" s="326" t="s">
        <v>170</v>
      </c>
      <c r="H34" s="42" t="s">
        <v>185</v>
      </c>
    </row>
    <row r="35" spans="1:8" x14ac:dyDescent="0.25">
      <c r="A35" s="204"/>
      <c r="B35" s="250"/>
      <c r="C35" s="322"/>
      <c r="D35" s="329"/>
      <c r="E35" s="329"/>
      <c r="F35" s="145"/>
      <c r="G35" s="327"/>
      <c r="H35" s="29"/>
    </row>
    <row r="36" spans="1:8" x14ac:dyDescent="0.25">
      <c r="A36" s="204"/>
      <c r="B36" s="250"/>
      <c r="C36" s="322"/>
      <c r="D36" s="329"/>
      <c r="E36" s="329"/>
      <c r="F36" s="145"/>
      <c r="G36" s="327"/>
      <c r="H36" s="29"/>
    </row>
    <row r="37" spans="1:8" ht="16.5" thickBot="1" x14ac:dyDescent="0.3">
      <c r="A37" s="205"/>
      <c r="B37" s="219" t="s">
        <v>4</v>
      </c>
      <c r="C37" s="220"/>
      <c r="D37" s="92">
        <f>SUM(D29:D36)</f>
        <v>20</v>
      </c>
      <c r="E37" s="93">
        <f>SUM(E29:E36)</f>
        <v>6</v>
      </c>
      <c r="F37" s="93">
        <f>SUM(F29:F36)</f>
        <v>3</v>
      </c>
      <c r="G37" s="221" t="s">
        <v>32</v>
      </c>
      <c r="H37" s="222"/>
    </row>
    <row r="38" spans="1:8" ht="16.5" thickBot="1" x14ac:dyDescent="0.3">
      <c r="A38" s="203" t="s">
        <v>35</v>
      </c>
      <c r="B38" s="206" t="s">
        <v>23</v>
      </c>
      <c r="C38" s="207"/>
      <c r="D38" s="207"/>
      <c r="E38" s="207"/>
      <c r="F38" s="207"/>
      <c r="G38" s="207"/>
      <c r="H38" s="208"/>
    </row>
    <row r="39" spans="1:8" x14ac:dyDescent="0.25">
      <c r="A39" s="204"/>
      <c r="B39" s="18" t="s">
        <v>17</v>
      </c>
      <c r="C39" s="19" t="s">
        <v>10</v>
      </c>
      <c r="D39" s="26">
        <v>0</v>
      </c>
      <c r="E39" s="20">
        <v>1</v>
      </c>
      <c r="F39" s="20"/>
      <c r="G39" s="14" t="s">
        <v>115</v>
      </c>
      <c r="H39" s="31" t="s">
        <v>183</v>
      </c>
    </row>
    <row r="40" spans="1:8" x14ac:dyDescent="0.25">
      <c r="A40" s="204"/>
      <c r="B40" s="5" t="s">
        <v>144</v>
      </c>
      <c r="C40" s="5" t="s">
        <v>16</v>
      </c>
      <c r="D40" s="2">
        <v>0</v>
      </c>
      <c r="E40" s="3">
        <v>1</v>
      </c>
      <c r="F40" s="3">
        <v>1</v>
      </c>
      <c r="G40" s="15" t="s">
        <v>25</v>
      </c>
      <c r="H40" s="32" t="s">
        <v>182</v>
      </c>
    </row>
    <row r="41" spans="1:8" x14ac:dyDescent="0.25">
      <c r="A41" s="204"/>
      <c r="B41" s="262" t="s">
        <v>197</v>
      </c>
      <c r="C41" s="189" t="s">
        <v>203</v>
      </c>
      <c r="D41" s="192">
        <v>0</v>
      </c>
      <c r="E41" s="192">
        <v>2</v>
      </c>
      <c r="F41" s="192">
        <v>2</v>
      </c>
      <c r="G41" s="195"/>
      <c r="H41" s="29"/>
    </row>
    <row r="42" spans="1:8" x14ac:dyDescent="0.25">
      <c r="A42" s="204"/>
      <c r="B42" s="263"/>
      <c r="C42" s="190"/>
      <c r="D42" s="193"/>
      <c r="E42" s="193"/>
      <c r="F42" s="193"/>
      <c r="G42" s="196"/>
      <c r="H42" s="29"/>
    </row>
    <row r="43" spans="1:8" x14ac:dyDescent="0.25">
      <c r="A43" s="204"/>
      <c r="B43" s="263"/>
      <c r="C43" s="191"/>
      <c r="D43" s="194"/>
      <c r="E43" s="194"/>
      <c r="F43" s="194"/>
      <c r="G43" s="197"/>
      <c r="H43" s="17"/>
    </row>
    <row r="44" spans="1:8" ht="16.5" thickBot="1" x14ac:dyDescent="0.3">
      <c r="A44" s="205"/>
      <c r="B44" s="219" t="s">
        <v>4</v>
      </c>
      <c r="C44" s="220"/>
      <c r="D44" s="92">
        <f>SUM(D39:D43)</f>
        <v>0</v>
      </c>
      <c r="E44" s="93">
        <f>SUM(E39:E43)</f>
        <v>4</v>
      </c>
      <c r="F44" s="93">
        <f>SUM(F39:F43)</f>
        <v>3</v>
      </c>
      <c r="G44" s="221"/>
      <c r="H44" s="222"/>
    </row>
    <row r="45" spans="1:8" ht="16.5" thickBot="1" x14ac:dyDescent="0.3">
      <c r="A45" s="203" t="s">
        <v>34</v>
      </c>
      <c r="B45" s="206" t="s">
        <v>205</v>
      </c>
      <c r="C45" s="207"/>
      <c r="D45" s="207"/>
      <c r="E45" s="207"/>
      <c r="F45" s="207"/>
      <c r="G45" s="207"/>
      <c r="H45" s="208"/>
    </row>
    <row r="46" spans="1:8" x14ac:dyDescent="0.25">
      <c r="A46" s="204"/>
      <c r="B46" s="18" t="s">
        <v>181</v>
      </c>
      <c r="C46" s="19" t="s">
        <v>42</v>
      </c>
      <c r="D46" s="26">
        <v>0</v>
      </c>
      <c r="E46" s="20">
        <v>1</v>
      </c>
      <c r="F46" s="20"/>
      <c r="G46" s="14" t="s">
        <v>116</v>
      </c>
      <c r="H46" s="31" t="s">
        <v>182</v>
      </c>
    </row>
    <row r="47" spans="1:8" x14ac:dyDescent="0.25">
      <c r="A47" s="204"/>
      <c r="B47" s="5" t="s">
        <v>144</v>
      </c>
      <c r="C47" s="5" t="s">
        <v>16</v>
      </c>
      <c r="D47" s="2">
        <v>0</v>
      </c>
      <c r="E47" s="3">
        <v>1</v>
      </c>
      <c r="F47" s="3">
        <v>1</v>
      </c>
      <c r="G47" s="15" t="s">
        <v>25</v>
      </c>
      <c r="H47" s="32" t="s">
        <v>182</v>
      </c>
    </row>
    <row r="48" spans="1:8" x14ac:dyDescent="0.25">
      <c r="A48" s="204"/>
      <c r="B48" s="262" t="s">
        <v>197</v>
      </c>
      <c r="C48" s="189" t="s">
        <v>200</v>
      </c>
      <c r="D48" s="192">
        <v>0</v>
      </c>
      <c r="E48" s="192">
        <v>2</v>
      </c>
      <c r="F48" s="192">
        <v>2</v>
      </c>
      <c r="G48" s="195"/>
      <c r="H48" s="29"/>
    </row>
    <row r="49" spans="1:8" x14ac:dyDescent="0.25">
      <c r="A49" s="204"/>
      <c r="B49" s="302"/>
      <c r="C49" s="191"/>
      <c r="D49" s="194"/>
      <c r="E49" s="194"/>
      <c r="F49" s="194"/>
      <c r="G49" s="197"/>
      <c r="H49" s="29"/>
    </row>
    <row r="50" spans="1:8" ht="16.5" thickBot="1" x14ac:dyDescent="0.3">
      <c r="A50" s="205"/>
      <c r="B50" s="219" t="s">
        <v>4</v>
      </c>
      <c r="C50" s="220"/>
      <c r="D50" s="92">
        <f>SUM(D46:D49)</f>
        <v>0</v>
      </c>
      <c r="E50" s="93">
        <f>SUM(E46:E49)</f>
        <v>4</v>
      </c>
      <c r="F50" s="93">
        <f>SUM(F46:F49)</f>
        <v>3</v>
      </c>
      <c r="G50" s="278"/>
      <c r="H50" s="279"/>
    </row>
    <row r="51" spans="1:8" ht="16.5" thickBot="1" x14ac:dyDescent="0.3">
      <c r="A51" s="286" t="s">
        <v>179</v>
      </c>
      <c r="B51" s="287"/>
      <c r="C51" s="288"/>
      <c r="D51" s="94">
        <f>SUM(D7,D10,D17,D27,D37,D44,D50)</f>
        <v>140</v>
      </c>
      <c r="E51" s="95">
        <f>SUM(E17,E27,E37,E44,E50)</f>
        <v>26</v>
      </c>
      <c r="F51" s="95">
        <f>SUM(F17,F27,F37,F44,F50)</f>
        <v>15</v>
      </c>
      <c r="G51" s="284"/>
      <c r="H51" s="285"/>
    </row>
    <row r="52" spans="1:8" ht="27.75" customHeight="1" thickBot="1" x14ac:dyDescent="0.3">
      <c r="A52" s="296" t="s">
        <v>41</v>
      </c>
      <c r="B52" s="206" t="s">
        <v>45</v>
      </c>
      <c r="C52" s="207"/>
      <c r="D52" s="207"/>
      <c r="E52" s="207"/>
      <c r="F52" s="207"/>
      <c r="G52" s="207"/>
      <c r="H52" s="208"/>
    </row>
    <row r="53" spans="1:8" x14ac:dyDescent="0.25">
      <c r="A53" s="297"/>
      <c r="B53" s="43" t="s">
        <v>46</v>
      </c>
      <c r="C53" s="177" t="s">
        <v>176</v>
      </c>
      <c r="D53" s="178" t="s">
        <v>171</v>
      </c>
      <c r="E53" s="179">
        <v>10</v>
      </c>
      <c r="F53" s="164"/>
      <c r="G53" s="164"/>
      <c r="H53" s="164"/>
    </row>
    <row r="54" spans="1:8" ht="15.75" customHeight="1" x14ac:dyDescent="0.25">
      <c r="A54" s="297"/>
      <c r="B54" s="126" t="s">
        <v>20</v>
      </c>
      <c r="C54" s="175" t="s">
        <v>62</v>
      </c>
      <c r="D54" s="176">
        <v>5</v>
      </c>
      <c r="E54" s="151">
        <v>1</v>
      </c>
      <c r="F54" s="112"/>
      <c r="G54" s="111" t="s">
        <v>86</v>
      </c>
      <c r="H54" s="118" t="s">
        <v>66</v>
      </c>
    </row>
    <row r="55" spans="1:8" ht="27" x14ac:dyDescent="0.25">
      <c r="A55" s="297"/>
      <c r="B55" s="156" t="s">
        <v>175</v>
      </c>
      <c r="C55" s="117" t="s">
        <v>62</v>
      </c>
      <c r="D55" s="115">
        <v>5</v>
      </c>
      <c r="E55" s="110">
        <v>1</v>
      </c>
      <c r="F55" s="110"/>
      <c r="G55" s="111" t="s">
        <v>89</v>
      </c>
      <c r="H55" s="118" t="s">
        <v>66</v>
      </c>
    </row>
    <row r="56" spans="1:8" x14ac:dyDescent="0.25">
      <c r="A56" s="297"/>
      <c r="B56" s="243" t="s">
        <v>112</v>
      </c>
      <c r="C56" s="244"/>
      <c r="D56" s="121">
        <f>SUM(D53:D55)</f>
        <v>10</v>
      </c>
      <c r="E56" s="121">
        <f>SUM(E53:E55)</f>
        <v>12</v>
      </c>
      <c r="F56" s="121">
        <f>SUM(F53:F55)</f>
        <v>0</v>
      </c>
      <c r="G56" s="122"/>
      <c r="H56" s="128"/>
    </row>
    <row r="57" spans="1:8" ht="27" x14ac:dyDescent="0.25">
      <c r="A57" s="297"/>
      <c r="B57" s="155" t="s">
        <v>47</v>
      </c>
      <c r="C57" s="127" t="s">
        <v>62</v>
      </c>
      <c r="D57" s="51">
        <v>5</v>
      </c>
      <c r="E57" s="106">
        <v>1.5</v>
      </c>
      <c r="F57" s="106"/>
      <c r="G57" s="41" t="s">
        <v>87</v>
      </c>
      <c r="H57" s="118" t="s">
        <v>66</v>
      </c>
    </row>
    <row r="58" spans="1:8" ht="27" x14ac:dyDescent="0.25">
      <c r="A58" s="297"/>
      <c r="B58" s="37" t="s">
        <v>24</v>
      </c>
      <c r="C58" s="127" t="s">
        <v>62</v>
      </c>
      <c r="D58" s="11">
        <v>10</v>
      </c>
      <c r="E58" s="107">
        <v>1.5</v>
      </c>
      <c r="F58" s="107"/>
      <c r="G58" s="41" t="s">
        <v>88</v>
      </c>
      <c r="H58" s="118" t="s">
        <v>66</v>
      </c>
    </row>
    <row r="59" spans="1:8" ht="27" x14ac:dyDescent="0.25">
      <c r="A59" s="297"/>
      <c r="B59" s="156" t="s">
        <v>175</v>
      </c>
      <c r="C59" s="157" t="s">
        <v>145</v>
      </c>
      <c r="D59" s="158" t="s">
        <v>171</v>
      </c>
      <c r="E59" s="159">
        <v>3</v>
      </c>
      <c r="F59" s="159">
        <v>1.5</v>
      </c>
      <c r="G59" s="160" t="s">
        <v>174</v>
      </c>
      <c r="H59" s="161"/>
    </row>
    <row r="60" spans="1:8" ht="27" x14ac:dyDescent="0.25">
      <c r="A60" s="297"/>
      <c r="B60" s="37"/>
      <c r="C60" s="119" t="s">
        <v>22</v>
      </c>
      <c r="D60" s="113">
        <v>5</v>
      </c>
      <c r="E60" s="112">
        <v>3</v>
      </c>
      <c r="F60" s="112"/>
      <c r="G60" s="111" t="s">
        <v>86</v>
      </c>
      <c r="H60" s="118" t="s">
        <v>66</v>
      </c>
    </row>
    <row r="61" spans="1:8" ht="27" x14ac:dyDescent="0.25">
      <c r="A61" s="297"/>
      <c r="B61" s="36"/>
      <c r="C61" s="119" t="s">
        <v>62</v>
      </c>
      <c r="D61" s="113">
        <v>5</v>
      </c>
      <c r="E61" s="112">
        <v>3</v>
      </c>
      <c r="F61" s="112"/>
      <c r="G61" s="111" t="s">
        <v>89</v>
      </c>
      <c r="H61" s="118" t="s">
        <v>66</v>
      </c>
    </row>
    <row r="62" spans="1:8" x14ac:dyDescent="0.25">
      <c r="A62" s="297"/>
      <c r="B62" s="243" t="s">
        <v>112</v>
      </c>
      <c r="C62" s="244"/>
      <c r="D62" s="121">
        <f>SUM(D57:D61)</f>
        <v>25</v>
      </c>
      <c r="E62" s="121">
        <f>SUM(E57:E61)</f>
        <v>12</v>
      </c>
      <c r="F62" s="121">
        <f>SUM(F57:F61)</f>
        <v>1.5</v>
      </c>
      <c r="G62" s="122"/>
      <c r="H62" s="128"/>
    </row>
    <row r="63" spans="1:8" ht="27" x14ac:dyDescent="0.25">
      <c r="A63" s="297"/>
      <c r="B63" s="47" t="s">
        <v>48</v>
      </c>
      <c r="C63" s="108" t="s">
        <v>62</v>
      </c>
      <c r="D63" s="50">
        <v>5</v>
      </c>
      <c r="E63" s="50">
        <v>1</v>
      </c>
      <c r="F63" s="50"/>
      <c r="G63" s="41" t="s">
        <v>90</v>
      </c>
      <c r="H63" s="118" t="s">
        <v>66</v>
      </c>
    </row>
    <row r="64" spans="1:8" ht="27" x14ac:dyDescent="0.25">
      <c r="A64" s="297"/>
      <c r="B64" s="47" t="s">
        <v>26</v>
      </c>
      <c r="C64" s="119" t="s">
        <v>62</v>
      </c>
      <c r="D64" s="114">
        <v>5</v>
      </c>
      <c r="E64" s="114">
        <v>2</v>
      </c>
      <c r="F64" s="114"/>
      <c r="G64" s="111" t="s">
        <v>86</v>
      </c>
      <c r="H64" s="118" t="s">
        <v>66</v>
      </c>
    </row>
    <row r="65" spans="1:8" ht="27" x14ac:dyDescent="0.25">
      <c r="A65" s="297"/>
      <c r="B65" s="156" t="s">
        <v>175</v>
      </c>
      <c r="C65" s="119" t="s">
        <v>62</v>
      </c>
      <c r="D65" s="113">
        <v>5</v>
      </c>
      <c r="E65" s="112">
        <v>2</v>
      </c>
      <c r="F65" s="112"/>
      <c r="G65" s="111" t="s">
        <v>89</v>
      </c>
      <c r="H65" s="118" t="s">
        <v>66</v>
      </c>
    </row>
    <row r="66" spans="1:8" ht="27" x14ac:dyDescent="0.25">
      <c r="A66" s="297"/>
      <c r="B66" s="49"/>
      <c r="C66" s="157" t="s">
        <v>146</v>
      </c>
      <c r="D66" s="158" t="s">
        <v>171</v>
      </c>
      <c r="E66" s="162">
        <v>6</v>
      </c>
      <c r="F66" s="162">
        <v>3</v>
      </c>
      <c r="G66" s="160" t="s">
        <v>174</v>
      </c>
      <c r="H66" s="161"/>
    </row>
    <row r="67" spans="1:8" ht="40.5" x14ac:dyDescent="0.25">
      <c r="A67" s="297"/>
      <c r="B67" s="47"/>
      <c r="C67" s="101" t="s">
        <v>63</v>
      </c>
      <c r="D67" s="70">
        <v>50</v>
      </c>
      <c r="E67" s="99">
        <v>1</v>
      </c>
      <c r="F67" s="99"/>
      <c r="G67" s="100" t="s">
        <v>91</v>
      </c>
      <c r="H67" s="118" t="s">
        <v>66</v>
      </c>
    </row>
    <row r="68" spans="1:8" x14ac:dyDescent="0.25">
      <c r="A68" s="297"/>
      <c r="B68" s="243" t="s">
        <v>112</v>
      </c>
      <c r="C68" s="244"/>
      <c r="D68" s="121">
        <f>SUM(D63:D67)</f>
        <v>65</v>
      </c>
      <c r="E68" s="121">
        <f>SUM(E63:E67)</f>
        <v>12</v>
      </c>
      <c r="F68" s="121">
        <f>SUM(F63:F67)</f>
        <v>3</v>
      </c>
      <c r="G68" s="122"/>
      <c r="H68" s="128"/>
    </row>
    <row r="69" spans="1:8" ht="27" x14ac:dyDescent="0.25">
      <c r="A69" s="297"/>
      <c r="B69" s="47" t="s">
        <v>50</v>
      </c>
      <c r="C69" s="108" t="s">
        <v>62</v>
      </c>
      <c r="D69" s="50">
        <v>5</v>
      </c>
      <c r="E69" s="50">
        <v>2</v>
      </c>
      <c r="F69" s="50"/>
      <c r="G69" s="41" t="s">
        <v>92</v>
      </c>
      <c r="H69" s="118" t="s">
        <v>66</v>
      </c>
    </row>
    <row r="70" spans="1:8" ht="27" x14ac:dyDescent="0.25">
      <c r="A70" s="297"/>
      <c r="B70" s="47" t="s">
        <v>49</v>
      </c>
      <c r="C70" s="119" t="s">
        <v>62</v>
      </c>
      <c r="D70" s="113">
        <v>5</v>
      </c>
      <c r="E70" s="112">
        <v>4.5</v>
      </c>
      <c r="F70" s="112"/>
      <c r="G70" s="111" t="s">
        <v>86</v>
      </c>
      <c r="H70" s="118" t="s">
        <v>66</v>
      </c>
    </row>
    <row r="71" spans="1:8" ht="27" x14ac:dyDescent="0.25">
      <c r="A71" s="297"/>
      <c r="B71" s="156" t="s">
        <v>175</v>
      </c>
      <c r="C71" s="119" t="s">
        <v>62</v>
      </c>
      <c r="D71" s="86">
        <v>5</v>
      </c>
      <c r="E71" s="110">
        <v>4.5</v>
      </c>
      <c r="F71" s="110"/>
      <c r="G71" s="111" t="s">
        <v>89</v>
      </c>
      <c r="H71" s="118" t="s">
        <v>66</v>
      </c>
    </row>
    <row r="72" spans="1:8" x14ac:dyDescent="0.25">
      <c r="A72" s="297"/>
      <c r="B72" s="152"/>
      <c r="C72" s="157" t="s">
        <v>147</v>
      </c>
      <c r="D72" s="158" t="s">
        <v>171</v>
      </c>
      <c r="E72" s="159">
        <v>1</v>
      </c>
      <c r="F72" s="159">
        <v>1</v>
      </c>
      <c r="G72" s="160"/>
      <c r="H72" s="161"/>
    </row>
    <row r="73" spans="1:8" x14ac:dyDescent="0.25">
      <c r="A73" s="297"/>
      <c r="B73" s="243" t="s">
        <v>112</v>
      </c>
      <c r="C73" s="244"/>
      <c r="D73" s="121">
        <f>SUM(D69:D72)</f>
        <v>15</v>
      </c>
      <c r="E73" s="121">
        <f>SUM(E69:E72)</f>
        <v>12</v>
      </c>
      <c r="F73" s="121">
        <f>SUM(F69:F72)</f>
        <v>1</v>
      </c>
      <c r="G73" s="122"/>
      <c r="H73" s="118"/>
    </row>
    <row r="74" spans="1:8" ht="27" x14ac:dyDescent="0.25">
      <c r="A74" s="297"/>
      <c r="B74" s="48" t="s">
        <v>52</v>
      </c>
      <c r="C74" s="127" t="s">
        <v>62</v>
      </c>
      <c r="D74" s="50">
        <v>5</v>
      </c>
      <c r="E74" s="50">
        <v>1</v>
      </c>
      <c r="F74" s="50"/>
      <c r="G74" s="41" t="s">
        <v>93</v>
      </c>
      <c r="H74" s="118" t="s">
        <v>66</v>
      </c>
    </row>
    <row r="75" spans="1:8" x14ac:dyDescent="0.25">
      <c r="A75" s="297"/>
      <c r="B75" s="48" t="s">
        <v>51</v>
      </c>
      <c r="C75" s="163" t="s">
        <v>110</v>
      </c>
      <c r="D75" s="167" t="s">
        <v>171</v>
      </c>
      <c r="E75" s="166">
        <v>11</v>
      </c>
      <c r="F75" s="164"/>
      <c r="G75" s="164"/>
      <c r="H75" s="164"/>
    </row>
    <row r="76" spans="1:8" x14ac:dyDescent="0.25">
      <c r="A76" s="297"/>
      <c r="B76" s="243" t="s">
        <v>112</v>
      </c>
      <c r="C76" s="244"/>
      <c r="D76" s="123">
        <f>SUM(D74:D75)</f>
        <v>5</v>
      </c>
      <c r="E76" s="125">
        <f>SUM(E74:E75)</f>
        <v>12</v>
      </c>
      <c r="F76" s="125">
        <f>SUM(F74:F75)</f>
        <v>0</v>
      </c>
      <c r="G76" s="122"/>
      <c r="H76" s="128"/>
    </row>
    <row r="77" spans="1:8" ht="27" x14ac:dyDescent="0.25">
      <c r="A77" s="297"/>
      <c r="B77" s="47" t="s">
        <v>53</v>
      </c>
      <c r="C77" s="127" t="s">
        <v>62</v>
      </c>
      <c r="D77" s="50">
        <v>5</v>
      </c>
      <c r="E77" s="50">
        <v>1</v>
      </c>
      <c r="F77" s="50"/>
      <c r="G77" s="41" t="s">
        <v>94</v>
      </c>
      <c r="H77" s="118" t="s">
        <v>66</v>
      </c>
    </row>
    <row r="78" spans="1:8" ht="27" x14ac:dyDescent="0.25">
      <c r="A78" s="297"/>
      <c r="B78" s="47" t="s">
        <v>79</v>
      </c>
      <c r="C78" s="119" t="s">
        <v>62</v>
      </c>
      <c r="D78" s="86">
        <v>5</v>
      </c>
      <c r="E78" s="110">
        <v>2</v>
      </c>
      <c r="F78" s="110"/>
      <c r="G78" s="111" t="s">
        <v>86</v>
      </c>
      <c r="H78" s="118" t="s">
        <v>66</v>
      </c>
    </row>
    <row r="79" spans="1:8" ht="27" x14ac:dyDescent="0.25">
      <c r="A79" s="297"/>
      <c r="B79" s="156" t="s">
        <v>175</v>
      </c>
      <c r="C79" s="119" t="s">
        <v>62</v>
      </c>
      <c r="D79" s="86">
        <v>5</v>
      </c>
      <c r="E79" s="110">
        <v>2</v>
      </c>
      <c r="F79" s="110"/>
      <c r="G79" s="111" t="s">
        <v>89</v>
      </c>
      <c r="H79" s="118" t="s">
        <v>66</v>
      </c>
    </row>
    <row r="80" spans="1:8" x14ac:dyDescent="0.25">
      <c r="A80" s="297"/>
      <c r="B80" s="152"/>
      <c r="C80" s="168" t="s">
        <v>147</v>
      </c>
      <c r="D80" s="158" t="s">
        <v>171</v>
      </c>
      <c r="E80" s="162">
        <v>1</v>
      </c>
      <c r="F80" s="162">
        <v>1</v>
      </c>
      <c r="G80" s="160"/>
      <c r="H80" s="161"/>
    </row>
    <row r="81" spans="1:8" ht="27" x14ac:dyDescent="0.25">
      <c r="A81" s="297"/>
      <c r="B81" s="48"/>
      <c r="C81" s="157" t="s">
        <v>146</v>
      </c>
      <c r="D81" s="158" t="s">
        <v>171</v>
      </c>
      <c r="E81" s="162">
        <v>6</v>
      </c>
      <c r="F81" s="162">
        <v>3</v>
      </c>
      <c r="G81" s="160"/>
      <c r="H81" s="161"/>
    </row>
    <row r="82" spans="1:8" x14ac:dyDescent="0.25">
      <c r="A82" s="297"/>
      <c r="B82" s="243" t="s">
        <v>112</v>
      </c>
      <c r="C82" s="244"/>
      <c r="D82" s="121">
        <f>SUM(D77:D81)</f>
        <v>15</v>
      </c>
      <c r="E82" s="121">
        <f>SUM(E77:E81)</f>
        <v>12</v>
      </c>
      <c r="F82" s="121">
        <f>SUM(F77:F81)</f>
        <v>4</v>
      </c>
      <c r="G82" s="122"/>
      <c r="H82" s="128"/>
    </row>
    <row r="83" spans="1:8" ht="27" x14ac:dyDescent="0.25">
      <c r="A83" s="297"/>
      <c r="B83" s="48" t="s">
        <v>54</v>
      </c>
      <c r="C83" s="127" t="s">
        <v>62</v>
      </c>
      <c r="D83" s="50">
        <v>5</v>
      </c>
      <c r="E83" s="50">
        <v>1</v>
      </c>
      <c r="F83" s="50"/>
      <c r="G83" s="41" t="s">
        <v>204</v>
      </c>
      <c r="H83" s="118" t="s">
        <v>66</v>
      </c>
    </row>
    <row r="84" spans="1:8" ht="27" x14ac:dyDescent="0.25">
      <c r="A84" s="297"/>
      <c r="B84" s="37" t="s">
        <v>80</v>
      </c>
      <c r="C84" s="127" t="s">
        <v>62</v>
      </c>
      <c r="D84" s="11">
        <v>10</v>
      </c>
      <c r="E84" s="107">
        <v>1</v>
      </c>
      <c r="F84" s="107"/>
      <c r="G84" s="41" t="s">
        <v>95</v>
      </c>
      <c r="H84" s="118" t="s">
        <v>66</v>
      </c>
    </row>
    <row r="85" spans="1:8" ht="27" x14ac:dyDescent="0.25">
      <c r="A85" s="297"/>
      <c r="B85" s="156" t="s">
        <v>175</v>
      </c>
      <c r="C85" s="119" t="s">
        <v>62</v>
      </c>
      <c r="D85" s="86">
        <v>5</v>
      </c>
      <c r="E85" s="110">
        <v>2</v>
      </c>
      <c r="F85" s="110"/>
      <c r="G85" s="111" t="s">
        <v>86</v>
      </c>
      <c r="H85" s="118" t="s">
        <v>66</v>
      </c>
    </row>
    <row r="86" spans="1:8" ht="27" x14ac:dyDescent="0.25">
      <c r="A86" s="297"/>
      <c r="B86" s="47"/>
      <c r="C86" s="119" t="s">
        <v>62</v>
      </c>
      <c r="D86" s="86">
        <v>5</v>
      </c>
      <c r="E86" s="110">
        <v>2</v>
      </c>
      <c r="F86" s="110"/>
      <c r="G86" s="111" t="s">
        <v>89</v>
      </c>
      <c r="H86" s="118" t="s">
        <v>66</v>
      </c>
    </row>
    <row r="87" spans="1:8" ht="27" x14ac:dyDescent="0.25">
      <c r="A87" s="297"/>
      <c r="B87" s="47"/>
      <c r="C87" s="157" t="s">
        <v>148</v>
      </c>
      <c r="D87" s="158" t="s">
        <v>171</v>
      </c>
      <c r="E87" s="159">
        <v>6</v>
      </c>
      <c r="F87" s="159">
        <v>3</v>
      </c>
      <c r="G87" s="160"/>
      <c r="H87" s="161"/>
    </row>
    <row r="88" spans="1:8" x14ac:dyDescent="0.25">
      <c r="A88" s="297"/>
      <c r="B88" s="243" t="s">
        <v>112</v>
      </c>
      <c r="C88" s="244"/>
      <c r="D88" s="125">
        <f>SUM(D83:D87)</f>
        <v>25</v>
      </c>
      <c r="E88" s="125">
        <f>SUM(E83:E87)</f>
        <v>12</v>
      </c>
      <c r="F88" s="125">
        <f>SUM(F83:F87)</f>
        <v>3</v>
      </c>
      <c r="G88" s="122"/>
      <c r="H88" s="128"/>
    </row>
    <row r="89" spans="1:8" ht="27" x14ac:dyDescent="0.25">
      <c r="A89" s="297"/>
      <c r="B89" s="47" t="s">
        <v>55</v>
      </c>
      <c r="C89" s="105" t="s">
        <v>62</v>
      </c>
      <c r="D89" s="50">
        <v>5</v>
      </c>
      <c r="E89" s="50">
        <v>1</v>
      </c>
      <c r="F89" s="50"/>
      <c r="G89" s="41" t="s">
        <v>96</v>
      </c>
      <c r="H89" s="118" t="s">
        <v>66</v>
      </c>
    </row>
    <row r="90" spans="1:8" ht="27" x14ac:dyDescent="0.25">
      <c r="A90" s="297"/>
      <c r="B90" s="47" t="s">
        <v>81</v>
      </c>
      <c r="C90" s="116" t="s">
        <v>62</v>
      </c>
      <c r="D90" s="86">
        <v>5</v>
      </c>
      <c r="E90" s="110">
        <v>2</v>
      </c>
      <c r="F90" s="110"/>
      <c r="G90" s="111" t="s">
        <v>86</v>
      </c>
      <c r="H90" s="118" t="s">
        <v>66</v>
      </c>
    </row>
    <row r="91" spans="1:8" ht="27" x14ac:dyDescent="0.25">
      <c r="A91" s="297"/>
      <c r="B91" s="156" t="s">
        <v>175</v>
      </c>
      <c r="C91" s="119" t="s">
        <v>62</v>
      </c>
      <c r="D91" s="113">
        <v>5</v>
      </c>
      <c r="E91" s="112">
        <v>2</v>
      </c>
      <c r="F91" s="112"/>
      <c r="G91" s="111" t="s">
        <v>89</v>
      </c>
      <c r="H91" s="118" t="s">
        <v>66</v>
      </c>
    </row>
    <row r="92" spans="1:8" ht="27" x14ac:dyDescent="0.25">
      <c r="A92" s="297"/>
      <c r="B92" s="152"/>
      <c r="C92" s="157" t="s">
        <v>149</v>
      </c>
      <c r="D92" s="158" t="s">
        <v>171</v>
      </c>
      <c r="E92" s="162">
        <v>6</v>
      </c>
      <c r="F92" s="162">
        <v>3</v>
      </c>
      <c r="G92" s="160"/>
      <c r="H92" s="161"/>
    </row>
    <row r="93" spans="1:8" x14ac:dyDescent="0.25">
      <c r="A93" s="297"/>
      <c r="B93" s="152"/>
      <c r="C93" s="157" t="s">
        <v>147</v>
      </c>
      <c r="D93" s="158" t="s">
        <v>171</v>
      </c>
      <c r="E93" s="159">
        <v>1</v>
      </c>
      <c r="F93" s="159">
        <v>1</v>
      </c>
      <c r="G93" s="160"/>
      <c r="H93" s="161"/>
    </row>
    <row r="94" spans="1:8" x14ac:dyDescent="0.25">
      <c r="A94" s="297"/>
      <c r="B94" s="243" t="s">
        <v>112</v>
      </c>
      <c r="C94" s="244"/>
      <c r="D94" s="123">
        <f>SUM(D89:D93)</f>
        <v>15</v>
      </c>
      <c r="E94" s="125">
        <f>SUM(E89:E93)</f>
        <v>12</v>
      </c>
      <c r="F94" s="125">
        <f>SUM(F89:F93)</f>
        <v>4</v>
      </c>
      <c r="G94" s="122"/>
      <c r="H94" s="128"/>
    </row>
    <row r="95" spans="1:8" ht="27" x14ac:dyDescent="0.25">
      <c r="A95" s="297"/>
      <c r="B95" s="48" t="s">
        <v>56</v>
      </c>
      <c r="C95" s="127" t="s">
        <v>62</v>
      </c>
      <c r="D95" s="50">
        <v>5</v>
      </c>
      <c r="E95" s="50">
        <v>1</v>
      </c>
      <c r="F95" s="50"/>
      <c r="G95" s="41" t="s">
        <v>97</v>
      </c>
      <c r="H95" s="118" t="s">
        <v>66</v>
      </c>
    </row>
    <row r="96" spans="1:8" ht="27" x14ac:dyDescent="0.25">
      <c r="A96" s="297"/>
      <c r="B96" s="155" t="s">
        <v>82</v>
      </c>
      <c r="C96" s="127" t="s">
        <v>62</v>
      </c>
      <c r="D96" s="11">
        <v>10</v>
      </c>
      <c r="E96" s="107">
        <v>1</v>
      </c>
      <c r="F96" s="107"/>
      <c r="G96" s="41" t="s">
        <v>98</v>
      </c>
      <c r="H96" s="118" t="s">
        <v>66</v>
      </c>
    </row>
    <row r="97" spans="1:8" ht="27" x14ac:dyDescent="0.25">
      <c r="A97" s="297"/>
      <c r="B97" s="156" t="s">
        <v>175</v>
      </c>
      <c r="C97" s="119" t="s">
        <v>62</v>
      </c>
      <c r="D97" s="82">
        <v>5</v>
      </c>
      <c r="E97" s="112">
        <v>2</v>
      </c>
      <c r="F97" s="112"/>
      <c r="G97" s="111" t="s">
        <v>86</v>
      </c>
      <c r="H97" s="118" t="s">
        <v>66</v>
      </c>
    </row>
    <row r="98" spans="1:8" ht="27" x14ac:dyDescent="0.25">
      <c r="A98" s="297"/>
      <c r="B98" s="47"/>
      <c r="C98" s="119" t="s">
        <v>62</v>
      </c>
      <c r="D98" s="113">
        <v>5</v>
      </c>
      <c r="E98" s="112">
        <v>2</v>
      </c>
      <c r="F98" s="112"/>
      <c r="G98" s="111" t="s">
        <v>89</v>
      </c>
      <c r="H98" s="118" t="s">
        <v>66</v>
      </c>
    </row>
    <row r="99" spans="1:8" ht="54" x14ac:dyDescent="0.25">
      <c r="A99" s="297"/>
      <c r="B99" s="47"/>
      <c r="C99" s="101" t="s">
        <v>62</v>
      </c>
      <c r="D99" s="70">
        <v>20</v>
      </c>
      <c r="E99" s="99">
        <v>2</v>
      </c>
      <c r="F99" s="99"/>
      <c r="G99" s="100" t="s">
        <v>99</v>
      </c>
      <c r="H99" s="118" t="s">
        <v>66</v>
      </c>
    </row>
    <row r="100" spans="1:8" x14ac:dyDescent="0.25">
      <c r="A100" s="297"/>
      <c r="B100" s="47"/>
      <c r="C100" s="169" t="s">
        <v>147</v>
      </c>
      <c r="D100" s="158" t="s">
        <v>171</v>
      </c>
      <c r="E100" s="162">
        <v>1</v>
      </c>
      <c r="F100" s="162">
        <v>1</v>
      </c>
      <c r="G100" s="160"/>
      <c r="H100" s="161"/>
    </row>
    <row r="101" spans="1:8" ht="27" x14ac:dyDescent="0.25">
      <c r="A101" s="297"/>
      <c r="B101" s="47"/>
      <c r="C101" s="170" t="s">
        <v>150</v>
      </c>
      <c r="D101" s="158" t="s">
        <v>171</v>
      </c>
      <c r="E101" s="162">
        <v>3</v>
      </c>
      <c r="F101" s="162">
        <v>1.5</v>
      </c>
      <c r="G101" s="160"/>
      <c r="H101" s="161"/>
    </row>
    <row r="102" spans="1:8" x14ac:dyDescent="0.25">
      <c r="A102" s="297"/>
      <c r="B102" s="243" t="s">
        <v>112</v>
      </c>
      <c r="C102" s="244"/>
      <c r="D102" s="121">
        <f>SUM(D95:D101)</f>
        <v>45</v>
      </c>
      <c r="E102" s="121">
        <f>SUM(E95:E101)</f>
        <v>12</v>
      </c>
      <c r="F102" s="121">
        <f>SUM(F95:F101)</f>
        <v>2.5</v>
      </c>
      <c r="G102" s="122"/>
      <c r="H102" s="128"/>
    </row>
    <row r="103" spans="1:8" ht="27" x14ac:dyDescent="0.25">
      <c r="A103" s="297"/>
      <c r="B103" s="47" t="s">
        <v>58</v>
      </c>
      <c r="C103" s="109" t="s">
        <v>62</v>
      </c>
      <c r="D103" s="50">
        <v>5</v>
      </c>
      <c r="E103" s="50">
        <v>3</v>
      </c>
      <c r="F103" s="50"/>
      <c r="G103" s="41" t="s">
        <v>100</v>
      </c>
      <c r="H103" s="118" t="s">
        <v>66</v>
      </c>
    </row>
    <row r="104" spans="1:8" ht="27" x14ac:dyDescent="0.25">
      <c r="A104" s="297"/>
      <c r="B104" s="155" t="s">
        <v>83</v>
      </c>
      <c r="C104" s="127" t="s">
        <v>62</v>
      </c>
      <c r="D104" s="11">
        <v>10</v>
      </c>
      <c r="E104" s="107">
        <v>3</v>
      </c>
      <c r="F104" s="107"/>
      <c r="G104" s="41" t="s">
        <v>101</v>
      </c>
      <c r="H104" s="118" t="s">
        <v>66</v>
      </c>
    </row>
    <row r="105" spans="1:8" ht="27" x14ac:dyDescent="0.25">
      <c r="A105" s="297"/>
      <c r="B105" s="156" t="s">
        <v>175</v>
      </c>
      <c r="C105" s="119" t="s">
        <v>62</v>
      </c>
      <c r="D105" s="86">
        <v>5</v>
      </c>
      <c r="E105" s="110">
        <v>3</v>
      </c>
      <c r="F105" s="110"/>
      <c r="G105" s="111" t="s">
        <v>86</v>
      </c>
      <c r="H105" s="118" t="s">
        <v>66</v>
      </c>
    </row>
    <row r="106" spans="1:8" ht="27" x14ac:dyDescent="0.25">
      <c r="A106" s="297"/>
      <c r="B106" s="47"/>
      <c r="C106" s="119" t="s">
        <v>62</v>
      </c>
      <c r="D106" s="82">
        <v>5</v>
      </c>
      <c r="E106" s="112">
        <v>3</v>
      </c>
      <c r="F106" s="112"/>
      <c r="G106" s="111" t="s">
        <v>89</v>
      </c>
      <c r="H106" s="118" t="s">
        <v>66</v>
      </c>
    </row>
    <row r="107" spans="1:8" x14ac:dyDescent="0.25">
      <c r="A107" s="297"/>
      <c r="B107" s="243" t="s">
        <v>112</v>
      </c>
      <c r="C107" s="244"/>
      <c r="D107" s="121">
        <f>SUM(D103:D106)</f>
        <v>25</v>
      </c>
      <c r="E107" s="121">
        <f>SUM(E103:E106)</f>
        <v>12</v>
      </c>
      <c r="F107" s="121">
        <f>SUM(F103:F106)</f>
        <v>0</v>
      </c>
      <c r="G107" s="122"/>
      <c r="H107" s="128"/>
    </row>
    <row r="108" spans="1:8" ht="27" x14ac:dyDescent="0.25">
      <c r="A108" s="297"/>
      <c r="B108" s="47" t="s">
        <v>57</v>
      </c>
      <c r="C108" s="119" t="s">
        <v>62</v>
      </c>
      <c r="D108" s="86">
        <v>5</v>
      </c>
      <c r="E108" s="110">
        <v>4</v>
      </c>
      <c r="F108" s="110"/>
      <c r="G108" s="111" t="s">
        <v>86</v>
      </c>
      <c r="H108" s="118" t="s">
        <v>66</v>
      </c>
    </row>
    <row r="109" spans="1:8" ht="27" x14ac:dyDescent="0.25">
      <c r="A109" s="297"/>
      <c r="B109" s="48" t="s">
        <v>84</v>
      </c>
      <c r="C109" s="119" t="s">
        <v>62</v>
      </c>
      <c r="D109" s="86">
        <v>5</v>
      </c>
      <c r="E109" s="110">
        <v>4</v>
      </c>
      <c r="F109" s="110"/>
      <c r="G109" s="111" t="s">
        <v>89</v>
      </c>
      <c r="H109" s="118" t="s">
        <v>66</v>
      </c>
    </row>
    <row r="110" spans="1:8" ht="27" x14ac:dyDescent="0.25">
      <c r="A110" s="297"/>
      <c r="B110" s="156" t="s">
        <v>175</v>
      </c>
      <c r="C110" s="157" t="s">
        <v>151</v>
      </c>
      <c r="D110" s="158" t="s">
        <v>171</v>
      </c>
      <c r="E110" s="162">
        <v>4</v>
      </c>
      <c r="F110" s="162">
        <v>2</v>
      </c>
      <c r="G110" s="160"/>
      <c r="H110" s="161"/>
    </row>
    <row r="111" spans="1:8" x14ac:dyDescent="0.25">
      <c r="A111" s="297"/>
      <c r="B111" s="243" t="s">
        <v>112</v>
      </c>
      <c r="C111" s="244"/>
      <c r="D111" s="121">
        <f>SUM(D108:D110)</f>
        <v>10</v>
      </c>
      <c r="E111" s="121">
        <f>SUM(E108:E110)</f>
        <v>12</v>
      </c>
      <c r="F111" s="121">
        <f>SUM(F108:F110)</f>
        <v>2</v>
      </c>
      <c r="G111" s="122"/>
      <c r="H111" s="128"/>
    </row>
    <row r="112" spans="1:8" x14ac:dyDescent="0.25">
      <c r="A112" s="297"/>
      <c r="B112" s="47" t="s">
        <v>59</v>
      </c>
      <c r="C112" s="198" t="s">
        <v>111</v>
      </c>
      <c r="D112" s="201" t="s">
        <v>171</v>
      </c>
      <c r="E112" s="202">
        <v>12</v>
      </c>
      <c r="F112" s="202"/>
      <c r="G112" s="165"/>
      <c r="H112" s="165"/>
    </row>
    <row r="113" spans="1:8" x14ac:dyDescent="0.25">
      <c r="A113" s="297"/>
      <c r="B113" s="36" t="s">
        <v>85</v>
      </c>
      <c r="C113" s="199"/>
      <c r="D113" s="201"/>
      <c r="E113" s="202"/>
      <c r="F113" s="202"/>
      <c r="G113" s="165"/>
      <c r="H113" s="165"/>
    </row>
    <row r="114" spans="1:8" x14ac:dyDescent="0.25">
      <c r="A114" s="297"/>
      <c r="B114" s="173" t="s">
        <v>177</v>
      </c>
      <c r="C114" s="200"/>
      <c r="D114" s="201"/>
      <c r="E114" s="202"/>
      <c r="F114" s="202"/>
      <c r="G114" s="164"/>
      <c r="H114" s="164"/>
    </row>
    <row r="115" spans="1:8" x14ac:dyDescent="0.25">
      <c r="A115" s="297"/>
      <c r="B115" s="245" t="s">
        <v>112</v>
      </c>
      <c r="C115" s="246"/>
      <c r="D115" s="172">
        <f>SUM(D112:D112)</f>
        <v>0</v>
      </c>
      <c r="E115" s="172">
        <f>SUM(E112:E112)</f>
        <v>12</v>
      </c>
      <c r="F115" s="172">
        <f>SUM(F112:F112)</f>
        <v>0</v>
      </c>
      <c r="G115" s="122"/>
      <c r="H115" s="128"/>
    </row>
    <row r="116" spans="1:8" ht="16.5" thickBot="1" x14ac:dyDescent="0.3">
      <c r="A116" s="299" t="s">
        <v>178</v>
      </c>
      <c r="B116" s="300"/>
      <c r="C116" s="301"/>
      <c r="D116" s="171">
        <f>SUM(D56,D62,D68,D73,D76,D82,D88,D94,D102,D107,D111,D115)</f>
        <v>255</v>
      </c>
      <c r="E116" s="171">
        <f>SUM(E56,E62,E68,E73,E76,E82,E88,E94,E102,E107,E111,E115)</f>
        <v>144</v>
      </c>
      <c r="F116" s="171">
        <f>SUM(F56,F62,F68,F73,F76,F82,F88,F94,F102,F107,F111,F115)</f>
        <v>21</v>
      </c>
      <c r="G116" s="284"/>
      <c r="H116" s="285"/>
    </row>
    <row r="117" spans="1:8" ht="16.5" thickBot="1" x14ac:dyDescent="0.3">
      <c r="A117" s="203" t="s">
        <v>40</v>
      </c>
      <c r="B117" s="206" t="s">
        <v>206</v>
      </c>
      <c r="C117" s="207"/>
      <c r="D117" s="207"/>
      <c r="E117" s="207"/>
      <c r="F117" s="207"/>
      <c r="G117" s="207"/>
      <c r="H117" s="208"/>
    </row>
    <row r="118" spans="1:8" ht="40.5" x14ac:dyDescent="0.25">
      <c r="A118" s="204"/>
      <c r="B118" s="43" t="s">
        <v>187</v>
      </c>
      <c r="C118" s="44" t="s">
        <v>10</v>
      </c>
      <c r="D118" s="26">
        <v>0</v>
      </c>
      <c r="E118" s="52">
        <v>1</v>
      </c>
      <c r="F118" s="52">
        <v>0</v>
      </c>
      <c r="G118" s="188" t="s">
        <v>207</v>
      </c>
      <c r="H118" s="30" t="s">
        <v>182</v>
      </c>
    </row>
    <row r="119" spans="1:8" x14ac:dyDescent="0.25">
      <c r="A119" s="204"/>
      <c r="B119" s="39" t="s">
        <v>144</v>
      </c>
      <c r="C119" s="45" t="s">
        <v>75</v>
      </c>
      <c r="D119" s="27">
        <v>0</v>
      </c>
      <c r="E119" s="28">
        <v>1</v>
      </c>
      <c r="F119" s="28">
        <v>1</v>
      </c>
      <c r="G119" s="15"/>
      <c r="H119" s="32"/>
    </row>
    <row r="120" spans="1:8" x14ac:dyDescent="0.25">
      <c r="A120" s="204"/>
      <c r="B120" s="60" t="s">
        <v>64</v>
      </c>
      <c r="C120" s="38" t="s">
        <v>65</v>
      </c>
      <c r="D120" s="6" t="s">
        <v>171</v>
      </c>
      <c r="E120" s="7">
        <v>1</v>
      </c>
      <c r="F120" s="7">
        <v>1</v>
      </c>
      <c r="G120" s="15" t="s">
        <v>77</v>
      </c>
      <c r="H120" s="16"/>
    </row>
    <row r="121" spans="1:8" ht="15.75" customHeight="1" x14ac:dyDescent="0.25">
      <c r="A121" s="204"/>
      <c r="B121" s="223" t="s">
        <v>197</v>
      </c>
      <c r="C121" s="226" t="s">
        <v>196</v>
      </c>
      <c r="D121" s="192" t="s">
        <v>171</v>
      </c>
      <c r="E121" s="192">
        <v>2</v>
      </c>
      <c r="F121" s="192">
        <v>2</v>
      </c>
      <c r="G121" s="195"/>
      <c r="H121" s="29"/>
    </row>
    <row r="122" spans="1:8" x14ac:dyDescent="0.25">
      <c r="A122" s="204"/>
      <c r="B122" s="224"/>
      <c r="C122" s="227"/>
      <c r="D122" s="193"/>
      <c r="E122" s="193"/>
      <c r="F122" s="193"/>
      <c r="G122" s="196"/>
      <c r="H122" s="29"/>
    </row>
    <row r="123" spans="1:8" x14ac:dyDescent="0.25">
      <c r="A123" s="204"/>
      <c r="B123" s="224"/>
      <c r="C123" s="227"/>
      <c r="D123" s="193"/>
      <c r="E123" s="193"/>
      <c r="F123" s="193"/>
      <c r="G123" s="196"/>
      <c r="H123" s="153"/>
    </row>
    <row r="124" spans="1:8" ht="7.35" customHeight="1" x14ac:dyDescent="0.25">
      <c r="A124" s="204"/>
      <c r="B124" s="224"/>
      <c r="C124" s="228"/>
      <c r="D124" s="194"/>
      <c r="E124" s="194"/>
      <c r="F124" s="194"/>
      <c r="G124" s="197"/>
      <c r="H124" s="185"/>
    </row>
    <row r="125" spans="1:8" ht="16.5" thickBot="1" x14ac:dyDescent="0.3">
      <c r="A125" s="205"/>
      <c r="B125" s="219" t="s">
        <v>4</v>
      </c>
      <c r="C125" s="220"/>
      <c r="D125" s="92">
        <f>SUM(D118:D124)</f>
        <v>0</v>
      </c>
      <c r="E125" s="93">
        <f>SUM(E118:E124)</f>
        <v>5</v>
      </c>
      <c r="F125" s="93">
        <f>SUM(F118:F124)</f>
        <v>4</v>
      </c>
      <c r="G125" s="278"/>
      <c r="H125" s="279"/>
    </row>
    <row r="126" spans="1:8" ht="16.5" thickBot="1" x14ac:dyDescent="0.3">
      <c r="A126" s="203" t="s">
        <v>60</v>
      </c>
      <c r="B126" s="206" t="s">
        <v>76</v>
      </c>
      <c r="C126" s="207"/>
      <c r="D126" s="207"/>
      <c r="E126" s="207"/>
      <c r="F126" s="207"/>
      <c r="G126" s="207"/>
      <c r="H126" s="208"/>
    </row>
    <row r="127" spans="1:8" ht="27" x14ac:dyDescent="0.25">
      <c r="A127" s="204"/>
      <c r="B127" s="43" t="s">
        <v>188</v>
      </c>
      <c r="C127" s="44" t="s">
        <v>10</v>
      </c>
      <c r="D127" s="26">
        <v>0</v>
      </c>
      <c r="E127" s="20">
        <v>1</v>
      </c>
      <c r="F127" s="20">
        <v>0</v>
      </c>
      <c r="G127" s="174" t="s">
        <v>208</v>
      </c>
      <c r="H127" s="31" t="s">
        <v>182</v>
      </c>
    </row>
    <row r="128" spans="1:8" x14ac:dyDescent="0.25">
      <c r="A128" s="204"/>
      <c r="B128" s="39" t="s">
        <v>144</v>
      </c>
      <c r="C128" s="45" t="s">
        <v>75</v>
      </c>
      <c r="D128" s="27">
        <v>0</v>
      </c>
      <c r="E128" s="28">
        <v>1</v>
      </c>
      <c r="F128" s="28">
        <v>1</v>
      </c>
      <c r="G128" s="15"/>
      <c r="H128" s="120"/>
    </row>
    <row r="129" spans="1:8" x14ac:dyDescent="0.25">
      <c r="A129" s="204"/>
      <c r="B129" s="60" t="s">
        <v>64</v>
      </c>
      <c r="C129" s="38" t="s">
        <v>65</v>
      </c>
      <c r="D129" s="6" t="s">
        <v>171</v>
      </c>
      <c r="E129" s="7">
        <v>1</v>
      </c>
      <c r="F129" s="7">
        <v>1</v>
      </c>
      <c r="G129" s="15" t="s">
        <v>77</v>
      </c>
      <c r="H129" s="16"/>
    </row>
    <row r="130" spans="1:8" x14ac:dyDescent="0.25">
      <c r="A130" s="204"/>
      <c r="B130" s="223" t="s">
        <v>197</v>
      </c>
      <c r="C130" s="226" t="s">
        <v>195</v>
      </c>
      <c r="D130" s="192" t="s">
        <v>171</v>
      </c>
      <c r="E130" s="192">
        <v>2</v>
      </c>
      <c r="F130" s="192">
        <v>2</v>
      </c>
      <c r="G130" s="195"/>
      <c r="H130" s="29"/>
    </row>
    <row r="131" spans="1:8" x14ac:dyDescent="0.25">
      <c r="A131" s="204"/>
      <c r="B131" s="224"/>
      <c r="C131" s="227"/>
      <c r="D131" s="193"/>
      <c r="E131" s="193"/>
      <c r="F131" s="193"/>
      <c r="G131" s="196"/>
      <c r="H131" s="29"/>
    </row>
    <row r="132" spans="1:8" x14ac:dyDescent="0.25">
      <c r="A132" s="204"/>
      <c r="B132" s="224"/>
      <c r="C132" s="227"/>
      <c r="D132" s="193"/>
      <c r="E132" s="193"/>
      <c r="F132" s="193"/>
      <c r="G132" s="196"/>
      <c r="H132" s="184"/>
    </row>
    <row r="133" spans="1:8" ht="7.35" customHeight="1" x14ac:dyDescent="0.25">
      <c r="A133" s="204"/>
      <c r="B133" s="225"/>
      <c r="C133" s="228"/>
      <c r="D133" s="194"/>
      <c r="E133" s="194"/>
      <c r="F133" s="194"/>
      <c r="G133" s="197"/>
      <c r="H133" s="185"/>
    </row>
    <row r="134" spans="1:8" ht="16.5" thickBot="1" x14ac:dyDescent="0.3">
      <c r="A134" s="205"/>
      <c r="B134" s="219" t="s">
        <v>4</v>
      </c>
      <c r="C134" s="220"/>
      <c r="D134" s="92">
        <f>SUM(D127:D133)</f>
        <v>0</v>
      </c>
      <c r="E134" s="92">
        <f>SUM(E127:E133)</f>
        <v>5</v>
      </c>
      <c r="F134" s="92">
        <f>SUM(F127:F133)</f>
        <v>4</v>
      </c>
      <c r="G134" s="278"/>
      <c r="H134" s="279"/>
    </row>
    <row r="135" spans="1:8" ht="16.5" thickBot="1" x14ac:dyDescent="0.3">
      <c r="A135" s="203" t="s">
        <v>61</v>
      </c>
      <c r="B135" s="206" t="s">
        <v>193</v>
      </c>
      <c r="C135" s="207"/>
      <c r="D135" s="207"/>
      <c r="E135" s="207"/>
      <c r="F135" s="207"/>
      <c r="G135" s="207"/>
      <c r="H135" s="208"/>
    </row>
    <row r="136" spans="1:8" ht="27" x14ac:dyDescent="0.25">
      <c r="A136" s="204"/>
      <c r="B136" s="43" t="s">
        <v>189</v>
      </c>
      <c r="C136" s="44" t="s">
        <v>42</v>
      </c>
      <c r="D136" s="59">
        <v>0</v>
      </c>
      <c r="E136" s="52">
        <v>1</v>
      </c>
      <c r="F136" s="52">
        <v>0</v>
      </c>
      <c r="G136" s="174" t="s">
        <v>208</v>
      </c>
      <c r="H136" s="30" t="s">
        <v>182</v>
      </c>
    </row>
    <row r="137" spans="1:8" x14ac:dyDescent="0.25">
      <c r="A137" s="204"/>
      <c r="B137" s="61" t="s">
        <v>144</v>
      </c>
      <c r="C137" s="46" t="s">
        <v>75</v>
      </c>
      <c r="D137" s="2">
        <v>0</v>
      </c>
      <c r="E137" s="3">
        <v>1</v>
      </c>
      <c r="F137" s="3">
        <v>1</v>
      </c>
      <c r="G137" s="42"/>
      <c r="H137" s="23"/>
    </row>
    <row r="138" spans="1:8" x14ac:dyDescent="0.25">
      <c r="A138" s="204"/>
      <c r="B138" s="60" t="s">
        <v>64</v>
      </c>
      <c r="C138" s="38" t="s">
        <v>65</v>
      </c>
      <c r="D138" s="6" t="s">
        <v>171</v>
      </c>
      <c r="E138" s="7">
        <v>1</v>
      </c>
      <c r="F138" s="7">
        <v>1</v>
      </c>
      <c r="G138" s="15" t="s">
        <v>77</v>
      </c>
      <c r="H138" s="16"/>
    </row>
    <row r="139" spans="1:8" x14ac:dyDescent="0.25">
      <c r="A139" s="204"/>
      <c r="B139" s="223" t="s">
        <v>197</v>
      </c>
      <c r="C139" s="226" t="s">
        <v>195</v>
      </c>
      <c r="D139" s="192" t="s">
        <v>171</v>
      </c>
      <c r="E139" s="192">
        <v>2</v>
      </c>
      <c r="F139" s="192">
        <v>2</v>
      </c>
      <c r="G139" s="195"/>
      <c r="H139" s="29"/>
    </row>
    <row r="140" spans="1:8" x14ac:dyDescent="0.25">
      <c r="A140" s="204"/>
      <c r="B140" s="224"/>
      <c r="C140" s="227"/>
      <c r="D140" s="193"/>
      <c r="E140" s="193"/>
      <c r="F140" s="193"/>
      <c r="G140" s="196"/>
      <c r="H140" s="29"/>
    </row>
    <row r="141" spans="1:8" x14ac:dyDescent="0.25">
      <c r="A141" s="204"/>
      <c r="B141" s="224"/>
      <c r="C141" s="227"/>
      <c r="D141" s="193"/>
      <c r="E141" s="193"/>
      <c r="F141" s="193"/>
      <c r="G141" s="196"/>
      <c r="H141" s="184"/>
    </row>
    <row r="142" spans="1:8" ht="7.35" customHeight="1" x14ac:dyDescent="0.25">
      <c r="A142" s="204"/>
      <c r="B142" s="225"/>
      <c r="C142" s="228"/>
      <c r="D142" s="194"/>
      <c r="E142" s="194"/>
      <c r="F142" s="194"/>
      <c r="G142" s="197"/>
      <c r="H142" s="185"/>
    </row>
    <row r="143" spans="1:8" ht="27" x14ac:dyDescent="0.25">
      <c r="A143" s="204"/>
      <c r="B143" s="48"/>
      <c r="C143" s="102" t="s">
        <v>191</v>
      </c>
      <c r="D143" s="77">
        <v>0</v>
      </c>
      <c r="E143" s="103">
        <v>4</v>
      </c>
      <c r="F143" s="103"/>
      <c r="G143" s="180" t="s">
        <v>173</v>
      </c>
      <c r="H143" s="118" t="s">
        <v>192</v>
      </c>
    </row>
    <row r="144" spans="1:8" ht="15.75" customHeight="1" x14ac:dyDescent="0.25">
      <c r="A144" s="204"/>
      <c r="B144" s="209" t="s">
        <v>18</v>
      </c>
      <c r="C144" s="211" t="s">
        <v>191</v>
      </c>
      <c r="D144" s="213">
        <v>0</v>
      </c>
      <c r="E144" s="213">
        <v>4</v>
      </c>
      <c r="F144" s="149"/>
      <c r="G144" s="339" t="s">
        <v>172</v>
      </c>
      <c r="H144" s="217" t="s">
        <v>192</v>
      </c>
    </row>
    <row r="145" spans="1:8" x14ac:dyDescent="0.25">
      <c r="A145" s="204"/>
      <c r="B145" s="210"/>
      <c r="C145" s="212"/>
      <c r="D145" s="214"/>
      <c r="E145" s="214"/>
      <c r="F145" s="150"/>
      <c r="G145" s="340"/>
      <c r="H145" s="218"/>
    </row>
    <row r="146" spans="1:8" ht="16.5" thickBot="1" x14ac:dyDescent="0.3">
      <c r="A146" s="205"/>
      <c r="B146" s="219" t="s">
        <v>4</v>
      </c>
      <c r="C146" s="220"/>
      <c r="D146" s="92">
        <f>SUM(D136:D144)</f>
        <v>0</v>
      </c>
      <c r="E146" s="93">
        <f>SUM(E136:E145)</f>
        <v>13</v>
      </c>
      <c r="F146" s="93">
        <f>SUM(F136:F145)</f>
        <v>4</v>
      </c>
      <c r="G146" s="221"/>
      <c r="H146" s="222"/>
    </row>
    <row r="147" spans="1:8" ht="16.5" thickBot="1" x14ac:dyDescent="0.3">
      <c r="A147" s="203" t="s">
        <v>186</v>
      </c>
      <c r="B147" s="206" t="s">
        <v>194</v>
      </c>
      <c r="C147" s="207"/>
      <c r="D147" s="207"/>
      <c r="E147" s="207"/>
      <c r="F147" s="207"/>
      <c r="G147" s="207"/>
      <c r="H147" s="208"/>
    </row>
    <row r="148" spans="1:8" ht="27" x14ac:dyDescent="0.25">
      <c r="A148" s="204"/>
      <c r="B148" s="43" t="s">
        <v>190</v>
      </c>
      <c r="C148" s="44" t="s">
        <v>42</v>
      </c>
      <c r="D148" s="59">
        <v>0</v>
      </c>
      <c r="E148" s="52">
        <v>1</v>
      </c>
      <c r="F148" s="52">
        <v>0</v>
      </c>
      <c r="G148" s="174" t="s">
        <v>208</v>
      </c>
      <c r="H148" s="30" t="s">
        <v>182</v>
      </c>
    </row>
    <row r="149" spans="1:8" x14ac:dyDescent="0.25">
      <c r="A149" s="204"/>
      <c r="B149" s="61" t="s">
        <v>144</v>
      </c>
      <c r="C149" s="46" t="s">
        <v>198</v>
      </c>
      <c r="D149" s="2">
        <v>0</v>
      </c>
      <c r="E149" s="3">
        <v>1</v>
      </c>
      <c r="F149" s="3">
        <v>1</v>
      </c>
      <c r="G149" s="42"/>
      <c r="H149" s="23"/>
    </row>
    <row r="150" spans="1:8" x14ac:dyDescent="0.25">
      <c r="A150" s="204"/>
      <c r="B150" s="60" t="s">
        <v>64</v>
      </c>
      <c r="C150" s="38" t="s">
        <v>65</v>
      </c>
      <c r="D150" s="6" t="s">
        <v>171</v>
      </c>
      <c r="E150" s="7">
        <v>1</v>
      </c>
      <c r="F150" s="7">
        <v>1</v>
      </c>
      <c r="G150" s="15" t="s">
        <v>77</v>
      </c>
      <c r="H150" s="16"/>
    </row>
    <row r="151" spans="1:8" x14ac:dyDescent="0.25">
      <c r="A151" s="204"/>
      <c r="B151" s="223" t="s">
        <v>197</v>
      </c>
      <c r="C151" s="226" t="s">
        <v>195</v>
      </c>
      <c r="D151" s="192" t="s">
        <v>171</v>
      </c>
      <c r="E151" s="192">
        <v>2</v>
      </c>
      <c r="F151" s="192">
        <v>2</v>
      </c>
      <c r="G151" s="195"/>
      <c r="H151" s="29"/>
    </row>
    <row r="152" spans="1:8" x14ac:dyDescent="0.25">
      <c r="A152" s="204"/>
      <c r="B152" s="224"/>
      <c r="C152" s="227"/>
      <c r="D152" s="193"/>
      <c r="E152" s="193"/>
      <c r="F152" s="193"/>
      <c r="G152" s="196"/>
      <c r="H152" s="29"/>
    </row>
    <row r="153" spans="1:8" x14ac:dyDescent="0.25">
      <c r="A153" s="204"/>
      <c r="B153" s="224"/>
      <c r="C153" s="227"/>
      <c r="D153" s="193"/>
      <c r="E153" s="193"/>
      <c r="F153" s="193"/>
      <c r="G153" s="196"/>
      <c r="H153" s="184"/>
    </row>
    <row r="154" spans="1:8" ht="7.35" customHeight="1" x14ac:dyDescent="0.25">
      <c r="A154" s="204"/>
      <c r="B154" s="225"/>
      <c r="C154" s="228"/>
      <c r="D154" s="194"/>
      <c r="E154" s="194"/>
      <c r="F154" s="194"/>
      <c r="G154" s="197"/>
      <c r="H154" s="185"/>
    </row>
    <row r="155" spans="1:8" ht="27" x14ac:dyDescent="0.25">
      <c r="A155" s="204"/>
      <c r="B155" s="48"/>
      <c r="C155" s="102" t="s">
        <v>22</v>
      </c>
      <c r="D155" s="77">
        <v>50</v>
      </c>
      <c r="E155" s="103">
        <v>4</v>
      </c>
      <c r="F155" s="103"/>
      <c r="G155" s="104" t="s">
        <v>173</v>
      </c>
      <c r="H155" s="186" t="s">
        <v>182</v>
      </c>
    </row>
    <row r="156" spans="1:8" ht="15.75" customHeight="1" x14ac:dyDescent="0.25">
      <c r="A156" s="204"/>
      <c r="B156" s="209" t="s">
        <v>18</v>
      </c>
      <c r="C156" s="211" t="s">
        <v>22</v>
      </c>
      <c r="D156" s="213">
        <v>20</v>
      </c>
      <c r="E156" s="213">
        <v>4</v>
      </c>
      <c r="F156" s="149"/>
      <c r="G156" s="215" t="s">
        <v>172</v>
      </c>
      <c r="H156" s="217" t="s">
        <v>182</v>
      </c>
    </row>
    <row r="157" spans="1:8" x14ac:dyDescent="0.25">
      <c r="A157" s="204"/>
      <c r="B157" s="210"/>
      <c r="C157" s="212"/>
      <c r="D157" s="214"/>
      <c r="E157" s="214"/>
      <c r="F157" s="150"/>
      <c r="G157" s="216"/>
      <c r="H157" s="218"/>
    </row>
    <row r="158" spans="1:8" ht="16.5" thickBot="1" x14ac:dyDescent="0.3">
      <c r="A158" s="205"/>
      <c r="B158" s="219" t="s">
        <v>4</v>
      </c>
      <c r="C158" s="220"/>
      <c r="D158" s="92">
        <f>SUM(D148:D156)</f>
        <v>70</v>
      </c>
      <c r="E158" s="93">
        <f>SUM(E148:E157)</f>
        <v>13</v>
      </c>
      <c r="F158" s="93">
        <f>SUM(F148:F157)</f>
        <v>4</v>
      </c>
      <c r="G158" s="221"/>
      <c r="H158" s="222"/>
    </row>
    <row r="159" spans="1:8" ht="16.5" thickBot="1" x14ac:dyDescent="0.3">
      <c r="A159" s="286" t="s">
        <v>180</v>
      </c>
      <c r="B159" s="287"/>
      <c r="C159" s="288"/>
      <c r="D159" s="94">
        <f>SUM(D125,D134,D146,D158)</f>
        <v>70</v>
      </c>
      <c r="E159" s="94">
        <f>SUM(E125,E134,E146,E158)</f>
        <v>36</v>
      </c>
      <c r="F159" s="94">
        <f>SUM(F125,F134,F146,F158)</f>
        <v>16</v>
      </c>
      <c r="G159" s="289"/>
      <c r="H159" s="290"/>
    </row>
    <row r="160" spans="1:8" s="35" customFormat="1" ht="13.5" x14ac:dyDescent="0.25">
      <c r="A160" s="247"/>
      <c r="B160" s="280" t="s">
        <v>78</v>
      </c>
      <c r="C160" s="281"/>
      <c r="D160" s="232">
        <f>SUM(D51,D116,D159)</f>
        <v>465</v>
      </c>
      <c r="E160" s="232">
        <f>SUM(E51,E116,E159)</f>
        <v>206</v>
      </c>
      <c r="F160" s="232">
        <f>SUM(F51,F116,F159)</f>
        <v>52</v>
      </c>
      <c r="G160" s="274"/>
      <c r="H160" s="275"/>
    </row>
    <row r="161" spans="1:8" s="35" customFormat="1" ht="15.75" customHeight="1" thickBot="1" x14ac:dyDescent="0.3">
      <c r="A161" s="248"/>
      <c r="B161" s="282"/>
      <c r="C161" s="283"/>
      <c r="D161" s="233"/>
      <c r="E161" s="233"/>
      <c r="F161" s="233"/>
      <c r="G161" s="276"/>
      <c r="H161" s="277"/>
    </row>
    <row r="162" spans="1:8" ht="16.5" thickBot="1" x14ac:dyDescent="0.3"/>
    <row r="163" spans="1:8" ht="16.5" thickBot="1" x14ac:dyDescent="0.3">
      <c r="A163" s="336" t="s">
        <v>118</v>
      </c>
      <c r="B163" s="337"/>
      <c r="C163" s="337"/>
      <c r="D163" s="337"/>
      <c r="E163" s="338"/>
      <c r="F163" s="181"/>
    </row>
    <row r="164" spans="1:8" ht="27" x14ac:dyDescent="0.25">
      <c r="A164" s="62" t="s">
        <v>124</v>
      </c>
      <c r="B164" s="63" t="s">
        <v>127</v>
      </c>
      <c r="C164" s="64" t="s">
        <v>67</v>
      </c>
      <c r="D164" s="64" t="s">
        <v>0</v>
      </c>
      <c r="E164" s="65" t="s">
        <v>74</v>
      </c>
      <c r="F164" s="182"/>
    </row>
    <row r="165" spans="1:8" ht="27" x14ac:dyDescent="0.25">
      <c r="A165" s="291">
        <v>1</v>
      </c>
      <c r="B165" s="54" t="s">
        <v>126</v>
      </c>
      <c r="C165" s="55" t="s">
        <v>72</v>
      </c>
      <c r="D165" s="9">
        <f>SUM(D15)</f>
        <v>20</v>
      </c>
      <c r="E165" s="58">
        <f>D165/D177</f>
        <v>4.3010752688172046E-2</v>
      </c>
      <c r="F165" s="183"/>
      <c r="G165" s="53"/>
    </row>
    <row r="166" spans="1:8" ht="67.5" x14ac:dyDescent="0.25">
      <c r="A166" s="292"/>
      <c r="B166" s="54" t="s">
        <v>120</v>
      </c>
      <c r="C166" s="55" t="s">
        <v>72</v>
      </c>
      <c r="D166" s="66">
        <f>SUM(D34)</f>
        <v>20</v>
      </c>
      <c r="E166" s="67">
        <f>D166/D177</f>
        <v>4.3010752688172046E-2</v>
      </c>
      <c r="F166" s="183"/>
      <c r="G166" s="53"/>
    </row>
    <row r="167" spans="1:8" ht="54" customHeight="1" x14ac:dyDescent="0.25">
      <c r="A167" s="234">
        <v>2</v>
      </c>
      <c r="B167" s="68" t="s">
        <v>119</v>
      </c>
      <c r="C167" s="69" t="s">
        <v>68</v>
      </c>
      <c r="D167" s="70">
        <f>SUM(D16)</f>
        <v>50</v>
      </c>
      <c r="E167" s="71">
        <f>D167/D177</f>
        <v>0.10752688172043011</v>
      </c>
      <c r="F167" s="183"/>
      <c r="G167" s="53"/>
    </row>
    <row r="168" spans="1:8" ht="40.5" customHeight="1" x14ac:dyDescent="0.25">
      <c r="A168" s="235"/>
      <c r="B168" s="68" t="s">
        <v>102</v>
      </c>
      <c r="C168" s="69" t="s">
        <v>69</v>
      </c>
      <c r="D168" s="124">
        <f>SUM(D67)</f>
        <v>50</v>
      </c>
      <c r="E168" s="72">
        <f>D168/D177</f>
        <v>0.10752688172043011</v>
      </c>
      <c r="F168" s="183"/>
      <c r="G168" s="53"/>
    </row>
    <row r="169" spans="1:8" ht="57.6" customHeight="1" x14ac:dyDescent="0.25">
      <c r="A169" s="236"/>
      <c r="B169" s="73" t="s">
        <v>103</v>
      </c>
      <c r="C169" s="74" t="s">
        <v>70</v>
      </c>
      <c r="D169" s="70">
        <f>SUM(D99)</f>
        <v>20</v>
      </c>
      <c r="E169" s="72">
        <f>D169/D177</f>
        <v>4.3010752688172046E-2</v>
      </c>
      <c r="F169" s="183"/>
      <c r="G169" s="53"/>
    </row>
    <row r="170" spans="1:8" ht="40.5" x14ac:dyDescent="0.25">
      <c r="A170" s="237">
        <v>3</v>
      </c>
      <c r="B170" s="75" t="s">
        <v>141</v>
      </c>
      <c r="C170" s="76" t="s">
        <v>73</v>
      </c>
      <c r="D170" s="77">
        <f>SUM(D24)</f>
        <v>50</v>
      </c>
      <c r="E170" s="78">
        <f>D170/D177</f>
        <v>0.10752688172043011</v>
      </c>
      <c r="F170" s="183"/>
      <c r="G170" s="53"/>
    </row>
    <row r="171" spans="1:8" ht="40.5" customHeight="1" x14ac:dyDescent="0.25">
      <c r="A171" s="238"/>
      <c r="B171" s="75" t="s">
        <v>142</v>
      </c>
      <c r="C171" s="76" t="s">
        <v>125</v>
      </c>
      <c r="D171" s="77">
        <f>SUM(D143,D155)</f>
        <v>50</v>
      </c>
      <c r="E171" s="78">
        <f>D171/D177</f>
        <v>0.10752688172043011</v>
      </c>
      <c r="F171" s="183"/>
      <c r="G171" s="53"/>
    </row>
    <row r="172" spans="1:8" ht="27" customHeight="1" x14ac:dyDescent="0.25">
      <c r="A172" s="239">
        <v>4</v>
      </c>
      <c r="B172" s="79" t="s">
        <v>104</v>
      </c>
      <c r="C172" s="57" t="s">
        <v>71</v>
      </c>
      <c r="D172" s="11">
        <f>SUM(D57,D63,D69,D74,D77,D83,D89,D95,D103)</f>
        <v>45</v>
      </c>
      <c r="E172" s="12">
        <f>D172/D177</f>
        <v>9.6774193548387094E-2</v>
      </c>
      <c r="F172" s="183"/>
      <c r="G172" s="53"/>
    </row>
    <row r="173" spans="1:8" ht="27" customHeight="1" x14ac:dyDescent="0.25">
      <c r="A173" s="240"/>
      <c r="B173" s="56" t="s">
        <v>105</v>
      </c>
      <c r="C173" s="57" t="s">
        <v>71</v>
      </c>
      <c r="D173" s="11">
        <f>SUM(D58,D84,D96,D104)</f>
        <v>40</v>
      </c>
      <c r="E173" s="12">
        <f>D173/D177</f>
        <v>8.6021505376344093E-2</v>
      </c>
      <c r="F173" s="183"/>
      <c r="G173" s="53"/>
    </row>
    <row r="174" spans="1:8" ht="40.5" customHeight="1" x14ac:dyDescent="0.25">
      <c r="A174" s="241">
        <v>5</v>
      </c>
      <c r="B174" s="80" t="s">
        <v>106</v>
      </c>
      <c r="C174" s="81" t="s">
        <v>72</v>
      </c>
      <c r="D174" s="82">
        <f>SUM(D54,D60,D64,D70,D78,D85,D90,D97,D105,D108)</f>
        <v>50</v>
      </c>
      <c r="E174" s="83">
        <f>D174/D177</f>
        <v>0.10752688172043011</v>
      </c>
      <c r="F174" s="183"/>
      <c r="G174" s="53"/>
    </row>
    <row r="175" spans="1:8" ht="27.2" customHeight="1" x14ac:dyDescent="0.25">
      <c r="A175" s="242"/>
      <c r="B175" s="84" t="s">
        <v>107</v>
      </c>
      <c r="C175" s="85" t="s">
        <v>72</v>
      </c>
      <c r="D175" s="86">
        <f>SUM(D55,D61,D65,D71,D79,D86,D91,D98,D106,D109)</f>
        <v>50</v>
      </c>
      <c r="E175" s="83">
        <f>D175/D177</f>
        <v>0.10752688172043011</v>
      </c>
      <c r="F175" s="183"/>
      <c r="G175" s="53"/>
    </row>
    <row r="176" spans="1:8" ht="27.2" customHeight="1" x14ac:dyDescent="0.25">
      <c r="A176" s="87">
        <v>6</v>
      </c>
      <c r="B176" s="88" t="s">
        <v>108</v>
      </c>
      <c r="C176" s="89" t="s">
        <v>152</v>
      </c>
      <c r="D176" s="90">
        <f>SUM(D144,D156)</f>
        <v>20</v>
      </c>
      <c r="E176" s="91">
        <f>D176/D177</f>
        <v>4.3010752688172046E-2</v>
      </c>
      <c r="F176" s="183"/>
      <c r="G176" s="53"/>
    </row>
    <row r="177" spans="1:7" x14ac:dyDescent="0.25">
      <c r="A177" s="268" t="s">
        <v>1</v>
      </c>
      <c r="B177" s="269"/>
      <c r="C177" s="270"/>
      <c r="D177" s="264">
        <f>SUM(D165:D176)</f>
        <v>465</v>
      </c>
      <c r="E177" s="266">
        <f>SUM(E165:E176)</f>
        <v>1.0000000000000002</v>
      </c>
      <c r="F177" s="182"/>
      <c r="G177" s="53"/>
    </row>
    <row r="178" spans="1:7" ht="16.5" thickBot="1" x14ac:dyDescent="0.3">
      <c r="A178" s="271"/>
      <c r="B178" s="272"/>
      <c r="C178" s="273"/>
      <c r="D178" s="265"/>
      <c r="E178" s="267"/>
      <c r="F178" s="182"/>
    </row>
  </sheetData>
  <mergeCells count="168">
    <mergeCell ref="A163:E163"/>
    <mergeCell ref="C144:C145"/>
    <mergeCell ref="D144:D145"/>
    <mergeCell ref="E144:E145"/>
    <mergeCell ref="G144:G145"/>
    <mergeCell ref="B146:C146"/>
    <mergeCell ref="G146:H146"/>
    <mergeCell ref="A126:A134"/>
    <mergeCell ref="B126:H126"/>
    <mergeCell ref="B130:B133"/>
    <mergeCell ref="C130:C133"/>
    <mergeCell ref="D130:D133"/>
    <mergeCell ref="B135:H135"/>
    <mergeCell ref="B144:B145"/>
    <mergeCell ref="C151:C154"/>
    <mergeCell ref="D151:D154"/>
    <mergeCell ref="E151:E154"/>
    <mergeCell ref="F151:F154"/>
    <mergeCell ref="G151:G154"/>
    <mergeCell ref="B48:B49"/>
    <mergeCell ref="C2:C4"/>
    <mergeCell ref="D2:D4"/>
    <mergeCell ref="E2:E4"/>
    <mergeCell ref="G2:G4"/>
    <mergeCell ref="H2:H4"/>
    <mergeCell ref="A1:H1"/>
    <mergeCell ref="A28:A37"/>
    <mergeCell ref="B28:H28"/>
    <mergeCell ref="B34:B36"/>
    <mergeCell ref="B37:C37"/>
    <mergeCell ref="C24:C26"/>
    <mergeCell ref="C34:C36"/>
    <mergeCell ref="G24:G26"/>
    <mergeCell ref="G34:G36"/>
    <mergeCell ref="D34:D36"/>
    <mergeCell ref="E34:E36"/>
    <mergeCell ref="D24:D26"/>
    <mergeCell ref="E24:E26"/>
    <mergeCell ref="G27:H27"/>
    <mergeCell ref="G37:H37"/>
    <mergeCell ref="A2:A4"/>
    <mergeCell ref="A5:A7"/>
    <mergeCell ref="D5:D6"/>
    <mergeCell ref="A165:A166"/>
    <mergeCell ref="A8:A10"/>
    <mergeCell ref="D8:D9"/>
    <mergeCell ref="E8:E9"/>
    <mergeCell ref="A11:A17"/>
    <mergeCell ref="A18:A27"/>
    <mergeCell ref="B17:C17"/>
    <mergeCell ref="B50:C50"/>
    <mergeCell ref="E130:E133"/>
    <mergeCell ref="B134:C134"/>
    <mergeCell ref="B52:H52"/>
    <mergeCell ref="A52:A115"/>
    <mergeCell ref="A117:A125"/>
    <mergeCell ref="B117:H117"/>
    <mergeCell ref="B121:B124"/>
    <mergeCell ref="C121:C124"/>
    <mergeCell ref="D121:D124"/>
    <mergeCell ref="E121:E124"/>
    <mergeCell ref="G121:G124"/>
    <mergeCell ref="A116:C116"/>
    <mergeCell ref="G116:H116"/>
    <mergeCell ref="B44:C44"/>
    <mergeCell ref="G44:H44"/>
    <mergeCell ref="B45:H45"/>
    <mergeCell ref="B31:B33"/>
    <mergeCell ref="D177:D178"/>
    <mergeCell ref="E177:E178"/>
    <mergeCell ref="A177:C178"/>
    <mergeCell ref="G160:H161"/>
    <mergeCell ref="A38:A44"/>
    <mergeCell ref="B38:H38"/>
    <mergeCell ref="B41:B43"/>
    <mergeCell ref="C41:C43"/>
    <mergeCell ref="D41:D43"/>
    <mergeCell ref="E41:E43"/>
    <mergeCell ref="A45:A50"/>
    <mergeCell ref="H144:H145"/>
    <mergeCell ref="G48:G49"/>
    <mergeCell ref="G50:H50"/>
    <mergeCell ref="G130:G133"/>
    <mergeCell ref="G134:H134"/>
    <mergeCell ref="B125:C125"/>
    <mergeCell ref="G125:H125"/>
    <mergeCell ref="B160:C161"/>
    <mergeCell ref="G51:H51"/>
    <mergeCell ref="A51:C51"/>
    <mergeCell ref="A159:C159"/>
    <mergeCell ref="G159:H159"/>
    <mergeCell ref="B24:B26"/>
    <mergeCell ref="B27:C27"/>
    <mergeCell ref="G5:G7"/>
    <mergeCell ref="H5:H7"/>
    <mergeCell ref="G8:G10"/>
    <mergeCell ref="H8:H10"/>
    <mergeCell ref="B7:C7"/>
    <mergeCell ref="B10:C10"/>
    <mergeCell ref="B11:H11"/>
    <mergeCell ref="B18:H18"/>
    <mergeCell ref="G17:H17"/>
    <mergeCell ref="B14:B16"/>
    <mergeCell ref="F5:F6"/>
    <mergeCell ref="F8:F9"/>
    <mergeCell ref="B21:B23"/>
    <mergeCell ref="C21:C23"/>
    <mergeCell ref="D21:D23"/>
    <mergeCell ref="E21:E23"/>
    <mergeCell ref="G21:G23"/>
    <mergeCell ref="E5:E6"/>
    <mergeCell ref="F2:F4"/>
    <mergeCell ref="F160:F161"/>
    <mergeCell ref="A167:A169"/>
    <mergeCell ref="A170:A171"/>
    <mergeCell ref="A172:A173"/>
    <mergeCell ref="A174:A175"/>
    <mergeCell ref="B56:C56"/>
    <mergeCell ref="B62:C62"/>
    <mergeCell ref="B68:C68"/>
    <mergeCell ref="B73:C73"/>
    <mergeCell ref="B76:C76"/>
    <mergeCell ref="B82:C82"/>
    <mergeCell ref="B88:C88"/>
    <mergeCell ref="B94:C94"/>
    <mergeCell ref="B102:C102"/>
    <mergeCell ref="B107:C107"/>
    <mergeCell ref="B111:C111"/>
    <mergeCell ref="B115:C115"/>
    <mergeCell ref="A160:A161"/>
    <mergeCell ref="D160:D161"/>
    <mergeCell ref="E160:E161"/>
    <mergeCell ref="A135:A146"/>
    <mergeCell ref="C48:C49"/>
    <mergeCell ref="D48:D49"/>
    <mergeCell ref="F130:F133"/>
    <mergeCell ref="F121:F124"/>
    <mergeCell ref="A147:A158"/>
    <mergeCell ref="B147:H147"/>
    <mergeCell ref="B156:B157"/>
    <mergeCell ref="C156:C157"/>
    <mergeCell ref="D156:D157"/>
    <mergeCell ref="E156:E157"/>
    <mergeCell ref="G156:G157"/>
    <mergeCell ref="H156:H157"/>
    <mergeCell ref="B158:C158"/>
    <mergeCell ref="G158:H158"/>
    <mergeCell ref="B139:B142"/>
    <mergeCell ref="C139:C142"/>
    <mergeCell ref="D139:D142"/>
    <mergeCell ref="E139:E142"/>
    <mergeCell ref="F139:F142"/>
    <mergeCell ref="G139:G142"/>
    <mergeCell ref="B151:B154"/>
    <mergeCell ref="C31:C33"/>
    <mergeCell ref="D31:D33"/>
    <mergeCell ref="E31:E33"/>
    <mergeCell ref="G31:G33"/>
    <mergeCell ref="F41:F43"/>
    <mergeCell ref="F48:F49"/>
    <mergeCell ref="F31:F33"/>
    <mergeCell ref="F21:F23"/>
    <mergeCell ref="C112:C114"/>
    <mergeCell ref="D112:D114"/>
    <mergeCell ref="E112:E114"/>
    <mergeCell ref="F112:F114"/>
    <mergeCell ref="E48:E49"/>
    <mergeCell ref="G41:G43"/>
  </mergeCells>
  <pageMargins left="0.7" right="0.7" top="0.5" bottom="0.5" header="0.3" footer="0.3"/>
  <pageSetup orientation="landscape" horizontalDpi="4294967292" verticalDpi="4294967292" r:id="rId1"/>
  <ignoredErrors>
    <ignoredError sqref="E5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D560-7EE7-4061-BD29-76AD3F148A6F}">
  <dimension ref="A1:E14"/>
  <sheetViews>
    <sheetView view="pageLayout" zoomScaleNormal="100" workbookViewId="0">
      <selection activeCell="D3" sqref="D3:D4"/>
    </sheetView>
  </sheetViews>
  <sheetFormatPr defaultColWidth="9.140625" defaultRowHeight="15" x14ac:dyDescent="0.25"/>
  <cols>
    <col min="1" max="1" width="10.28515625" style="129" customWidth="1"/>
    <col min="2" max="2" width="45.140625" customWidth="1"/>
    <col min="3" max="3" width="10.28515625" style="129" customWidth="1"/>
    <col min="4" max="5" width="25.85546875" customWidth="1"/>
  </cols>
  <sheetData>
    <row r="1" spans="1:5" ht="20.100000000000001" customHeight="1" x14ac:dyDescent="0.25">
      <c r="A1" s="343" t="s">
        <v>128</v>
      </c>
      <c r="B1" s="343"/>
      <c r="C1" s="343"/>
      <c r="D1" s="343"/>
      <c r="E1" s="343"/>
    </row>
    <row r="2" spans="1:5" ht="20.100000000000001" customHeight="1" x14ac:dyDescent="0.25">
      <c r="A2" s="142" t="s">
        <v>109</v>
      </c>
      <c r="B2" s="143" t="s">
        <v>129</v>
      </c>
      <c r="C2" s="142" t="s">
        <v>130</v>
      </c>
      <c r="D2" s="143" t="s">
        <v>131</v>
      </c>
      <c r="E2" s="143" t="s">
        <v>132</v>
      </c>
    </row>
    <row r="3" spans="1:5" ht="36" customHeight="1" x14ac:dyDescent="0.25">
      <c r="A3" s="349">
        <v>1</v>
      </c>
      <c r="B3" s="130" t="s">
        <v>164</v>
      </c>
      <c r="C3" s="131">
        <v>20</v>
      </c>
      <c r="D3" s="342" t="s">
        <v>139</v>
      </c>
      <c r="E3" s="342" t="s">
        <v>140</v>
      </c>
    </row>
    <row r="4" spans="1:5" ht="50.25" customHeight="1" x14ac:dyDescent="0.25">
      <c r="A4" s="349"/>
      <c r="B4" s="130" t="s">
        <v>163</v>
      </c>
      <c r="C4" s="131">
        <v>20</v>
      </c>
      <c r="D4" s="342"/>
      <c r="E4" s="342"/>
    </row>
    <row r="5" spans="1:5" ht="72" customHeight="1" x14ac:dyDescent="0.25">
      <c r="A5" s="350">
        <v>2</v>
      </c>
      <c r="B5" s="132" t="s">
        <v>162</v>
      </c>
      <c r="C5" s="133">
        <v>50</v>
      </c>
      <c r="D5" s="344" t="s">
        <v>133</v>
      </c>
      <c r="E5" s="344" t="s">
        <v>134</v>
      </c>
    </row>
    <row r="6" spans="1:5" ht="64.7" customHeight="1" x14ac:dyDescent="0.25">
      <c r="A6" s="350"/>
      <c r="B6" s="132" t="s">
        <v>161</v>
      </c>
      <c r="C6" s="133">
        <v>50</v>
      </c>
      <c r="D6" s="344"/>
      <c r="E6" s="345"/>
    </row>
    <row r="7" spans="1:5" ht="72" customHeight="1" x14ac:dyDescent="0.25">
      <c r="A7" s="350"/>
      <c r="B7" s="132" t="s">
        <v>160</v>
      </c>
      <c r="C7" s="133">
        <v>20</v>
      </c>
      <c r="D7" s="344"/>
      <c r="E7" s="345"/>
    </row>
    <row r="8" spans="1:5" ht="158.25" customHeight="1" x14ac:dyDescent="0.25">
      <c r="A8" s="351">
        <v>3</v>
      </c>
      <c r="B8" s="134" t="s">
        <v>159</v>
      </c>
      <c r="C8" s="135">
        <v>50</v>
      </c>
      <c r="D8" s="346" t="s">
        <v>135</v>
      </c>
      <c r="E8" s="346" t="s">
        <v>136</v>
      </c>
    </row>
    <row r="9" spans="1:5" ht="43.35" customHeight="1" x14ac:dyDescent="0.25">
      <c r="A9" s="351"/>
      <c r="B9" s="134" t="s">
        <v>158</v>
      </c>
      <c r="C9" s="135">
        <v>50</v>
      </c>
      <c r="D9" s="347"/>
      <c r="E9" s="347"/>
    </row>
    <row r="10" spans="1:5" ht="45" customHeight="1" x14ac:dyDescent="0.25">
      <c r="A10" s="352">
        <v>4</v>
      </c>
      <c r="B10" s="136" t="s">
        <v>157</v>
      </c>
      <c r="C10" s="137">
        <v>45</v>
      </c>
      <c r="D10" s="348" t="s">
        <v>137</v>
      </c>
      <c r="E10" s="348" t="s">
        <v>138</v>
      </c>
    </row>
    <row r="11" spans="1:5" ht="45" customHeight="1" x14ac:dyDescent="0.25">
      <c r="A11" s="352"/>
      <c r="B11" s="136" t="s">
        <v>156</v>
      </c>
      <c r="C11" s="137">
        <v>40</v>
      </c>
      <c r="D11" s="348"/>
      <c r="E11" s="348"/>
    </row>
    <row r="12" spans="1:5" ht="45" customHeight="1" x14ac:dyDescent="0.25">
      <c r="A12" s="353">
        <v>5</v>
      </c>
      <c r="B12" s="138" t="s">
        <v>153</v>
      </c>
      <c r="C12" s="139">
        <v>50</v>
      </c>
      <c r="D12" s="341" t="s">
        <v>139</v>
      </c>
      <c r="E12" s="341" t="s">
        <v>140</v>
      </c>
    </row>
    <row r="13" spans="1:5" ht="45" customHeight="1" x14ac:dyDescent="0.25">
      <c r="A13" s="353"/>
      <c r="B13" s="138" t="s">
        <v>155</v>
      </c>
      <c r="C13" s="139">
        <v>50</v>
      </c>
      <c r="D13" s="341"/>
      <c r="E13" s="341"/>
    </row>
    <row r="14" spans="1:5" ht="50.1" customHeight="1" x14ac:dyDescent="0.25">
      <c r="A14" s="141">
        <v>6</v>
      </c>
      <c r="B14" s="140" t="s">
        <v>154</v>
      </c>
      <c r="C14" s="141">
        <v>20</v>
      </c>
      <c r="D14" s="140" t="s">
        <v>139</v>
      </c>
      <c r="E14" s="140" t="s">
        <v>140</v>
      </c>
    </row>
  </sheetData>
  <mergeCells count="16">
    <mergeCell ref="D12:D13"/>
    <mergeCell ref="E12:E13"/>
    <mergeCell ref="D3:D4"/>
    <mergeCell ref="E3:E4"/>
    <mergeCell ref="A1:E1"/>
    <mergeCell ref="D5:D7"/>
    <mergeCell ref="E5:E7"/>
    <mergeCell ref="D8:D9"/>
    <mergeCell ref="E8:E9"/>
    <mergeCell ref="D10:D11"/>
    <mergeCell ref="E10:E11"/>
    <mergeCell ref="A3:A4"/>
    <mergeCell ref="A5:A7"/>
    <mergeCell ref="A8:A9"/>
    <mergeCell ref="A10:A11"/>
    <mergeCell ref="A12:A13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Around the World</vt:lpstr>
      <vt:lpstr>Alignment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Melendez, Yuri</dc:creator>
  <cp:lastModifiedBy>Melendez, Yuri</cp:lastModifiedBy>
  <dcterms:created xsi:type="dcterms:W3CDTF">2025-07-28T17:31:41Z</dcterms:created>
  <dcterms:modified xsi:type="dcterms:W3CDTF">2025-09-29T14:56:47Z</dcterms:modified>
</cp:coreProperties>
</file>